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7" i="9"/>
  <c r="J1447"/>
  <c r="F317"/>
  <c r="F316"/>
  <c r="F315"/>
  <c r="F314" s="1"/>
  <c r="F313"/>
  <c r="F312"/>
  <c r="F311"/>
  <c r="F310"/>
  <c r="F309"/>
  <c r="H308"/>
  <c r="G308"/>
  <c r="E308" s="1"/>
  <c r="B308" s="1"/>
  <c r="F308"/>
  <c r="F307"/>
  <c r="H306"/>
  <c r="G306"/>
  <c r="F306"/>
  <c r="H305"/>
  <c r="G305"/>
  <c r="F305"/>
  <c r="H304"/>
  <c r="G304"/>
  <c r="F304"/>
  <c r="H303"/>
  <c r="G303"/>
  <c r="F303"/>
  <c r="H302"/>
  <c r="G302"/>
  <c r="F302"/>
  <c r="H301"/>
  <c r="G301"/>
  <c r="F301"/>
  <c r="H300"/>
  <c r="G300"/>
  <c r="F300"/>
  <c r="H299"/>
  <c r="G299"/>
  <c r="F299"/>
  <c r="H298"/>
  <c r="G298"/>
  <c r="F298"/>
  <c r="H297"/>
  <c r="G297"/>
  <c r="F297"/>
  <c r="H296"/>
  <c r="G296"/>
  <c r="F296"/>
  <c r="H295"/>
  <c r="G295"/>
  <c r="F295"/>
  <c r="H294"/>
  <c r="G294"/>
  <c r="F294"/>
  <c r="H293"/>
  <c r="G293"/>
  <c r="F293"/>
  <c r="H292"/>
  <c r="G292"/>
  <c r="F292"/>
  <c r="H291"/>
  <c r="G291"/>
  <c r="E291" s="1"/>
  <c r="B291" s="1"/>
  <c r="F291"/>
  <c r="F290"/>
  <c r="F289"/>
  <c r="H288"/>
  <c r="G288"/>
  <c r="F288"/>
  <c r="H287"/>
  <c r="G287"/>
  <c r="F287"/>
  <c r="H286"/>
  <c r="G286"/>
  <c r="F286"/>
  <c r="H285"/>
  <c r="G285"/>
  <c r="F285"/>
  <c r="F284"/>
  <c r="H283"/>
  <c r="G283"/>
  <c r="F283"/>
  <c r="H282"/>
  <c r="G282"/>
  <c r="F282"/>
  <c r="H281"/>
  <c r="G281"/>
  <c r="F281"/>
  <c r="F280"/>
  <c r="F279"/>
  <c r="F278"/>
  <c r="F276"/>
  <c r="L275"/>
  <c r="F275" s="1"/>
  <c r="H275"/>
  <c r="F274"/>
  <c r="I273"/>
  <c r="H273"/>
  <c r="F273"/>
  <c r="E272"/>
  <c r="M271"/>
  <c r="L271"/>
  <c r="E271"/>
  <c r="M270"/>
  <c r="L270"/>
  <c r="E270"/>
  <c r="M269"/>
  <c r="L269"/>
  <c r="E269"/>
  <c r="M268"/>
  <c r="L268"/>
  <c r="E268"/>
  <c r="M267"/>
  <c r="L267"/>
  <c r="E267"/>
  <c r="M266"/>
  <c r="L266"/>
  <c r="E266"/>
  <c r="M265"/>
  <c r="L265"/>
  <c r="E265"/>
  <c r="M264"/>
  <c r="L264"/>
  <c r="E264"/>
  <c r="M263"/>
  <c r="L263"/>
  <c r="F263" s="1"/>
  <c r="E263"/>
  <c r="M262"/>
  <c r="L262"/>
  <c r="E262"/>
  <c r="M261"/>
  <c r="L261"/>
  <c r="E261"/>
  <c r="M260"/>
  <c r="L260"/>
  <c r="E260"/>
  <c r="M259"/>
  <c r="L259"/>
  <c r="E259"/>
  <c r="M258"/>
  <c r="L258"/>
  <c r="E258"/>
  <c r="M257"/>
  <c r="L257"/>
  <c r="E257"/>
  <c r="M256"/>
  <c r="L256"/>
  <c r="F256" s="1"/>
  <c r="E256"/>
  <c r="M255"/>
  <c r="L255"/>
  <c r="E255"/>
  <c r="M254"/>
  <c r="L254"/>
  <c r="E254"/>
  <c r="M253"/>
  <c r="L253"/>
  <c r="E253"/>
  <c r="M252"/>
  <c r="L252"/>
  <c r="F252" s="1"/>
  <c r="E252"/>
  <c r="M251"/>
  <c r="L251"/>
  <c r="E251"/>
  <c r="M250"/>
  <c r="L250"/>
  <c r="E250"/>
  <c r="M249"/>
  <c r="L249"/>
  <c r="F249" s="1"/>
  <c r="E249"/>
  <c r="M248"/>
  <c r="L248"/>
  <c r="E248"/>
  <c r="M247"/>
  <c r="L247"/>
  <c r="E247"/>
  <c r="M246"/>
  <c r="L246"/>
  <c r="E246"/>
  <c r="M245"/>
  <c r="L245"/>
  <c r="E245"/>
  <c r="M244"/>
  <c r="L244"/>
  <c r="E244"/>
  <c r="M243"/>
  <c r="L243"/>
  <c r="E243"/>
  <c r="M242"/>
  <c r="L242"/>
  <c r="F242" s="1"/>
  <c r="E242"/>
  <c r="M241"/>
  <c r="L241"/>
  <c r="E241"/>
  <c r="M240"/>
  <c r="L240"/>
  <c r="E240"/>
  <c r="M239"/>
  <c r="L239"/>
  <c r="E239"/>
  <c r="M238"/>
  <c r="L238"/>
  <c r="E238"/>
  <c r="M237"/>
  <c r="L237"/>
  <c r="E237"/>
  <c r="M236"/>
  <c r="L236"/>
  <c r="E236"/>
  <c r="M235"/>
  <c r="L235"/>
  <c r="E235"/>
  <c r="M234"/>
  <c r="L234"/>
  <c r="E234"/>
  <c r="M233"/>
  <c r="L233"/>
  <c r="E233"/>
  <c r="M232"/>
  <c r="L232"/>
  <c r="E232"/>
  <c r="M231"/>
  <c r="L231"/>
  <c r="E231"/>
  <c r="M230"/>
  <c r="L230"/>
  <c r="F230" s="1"/>
  <c r="E230"/>
  <c r="M229"/>
  <c r="L229"/>
  <c r="E229"/>
  <c r="M228"/>
  <c r="F228" s="1"/>
  <c r="L228"/>
  <c r="E228"/>
  <c r="M227"/>
  <c r="L227"/>
  <c r="E227"/>
  <c r="M226"/>
  <c r="L226"/>
  <c r="E226"/>
  <c r="M225"/>
  <c r="L225"/>
  <c r="E225"/>
  <c r="M224"/>
  <c r="L224"/>
  <c r="E224"/>
  <c r="M223"/>
  <c r="L223"/>
  <c r="E223"/>
  <c r="M222"/>
  <c r="L222"/>
  <c r="E222"/>
  <c r="M221"/>
  <c r="L221"/>
  <c r="E221"/>
  <c r="M220"/>
  <c r="L220"/>
  <c r="E220"/>
  <c r="M219"/>
  <c r="L219"/>
  <c r="E219"/>
  <c r="M218"/>
  <c r="L218"/>
  <c r="F218" s="1"/>
  <c r="E218"/>
  <c r="M217"/>
  <c r="L217"/>
  <c r="E217"/>
  <c r="M216"/>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F160"/>
  <c r="H159"/>
  <c r="G159"/>
  <c r="F159"/>
  <c r="H158"/>
  <c r="G158"/>
  <c r="F158"/>
  <c r="H157"/>
  <c r="G157"/>
  <c r="F157"/>
  <c r="H156"/>
  <c r="G156"/>
  <c r="F156"/>
  <c r="H155"/>
  <c r="G155"/>
  <c r="F155"/>
  <c r="H154"/>
  <c r="G154"/>
  <c r="F154"/>
  <c r="H153"/>
  <c r="G153"/>
  <c r="E153" s="1"/>
  <c r="F153"/>
  <c r="H152"/>
  <c r="G152"/>
  <c r="F152"/>
  <c r="H151"/>
  <c r="G151"/>
  <c r="E151" s="1"/>
  <c r="B151" s="1"/>
  <c r="F151"/>
  <c r="H150"/>
  <c r="G150"/>
  <c r="F150"/>
  <c r="H149"/>
  <c r="G149"/>
  <c r="F149"/>
  <c r="H148"/>
  <c r="G148"/>
  <c r="F148"/>
  <c r="H147"/>
  <c r="G147"/>
  <c r="F147"/>
  <c r="H146"/>
  <c r="G146"/>
  <c r="F146"/>
  <c r="H145"/>
  <c r="G145"/>
  <c r="F145"/>
  <c r="H144"/>
  <c r="G144"/>
  <c r="F144"/>
  <c r="F143"/>
  <c r="H142"/>
  <c r="G142"/>
  <c r="F142"/>
  <c r="H141"/>
  <c r="G141"/>
  <c r="E141" s="1"/>
  <c r="F141"/>
  <c r="H140"/>
  <c r="G140"/>
  <c r="F140"/>
  <c r="H139"/>
  <c r="G139"/>
  <c r="F139"/>
  <c r="H138"/>
  <c r="G138"/>
  <c r="F138"/>
  <c r="H137"/>
  <c r="G137"/>
  <c r="F137"/>
  <c r="H136"/>
  <c r="G136"/>
  <c r="F136"/>
  <c r="H135"/>
  <c r="G135"/>
  <c r="F135"/>
  <c r="H134"/>
  <c r="G134"/>
  <c r="F134"/>
  <c r="H133"/>
  <c r="G133"/>
  <c r="F133"/>
  <c r="H132"/>
  <c r="G132"/>
  <c r="E132" s="1"/>
  <c r="F132"/>
  <c r="H131"/>
  <c r="G131"/>
  <c r="F131"/>
  <c r="H130"/>
  <c r="G130"/>
  <c r="F130"/>
  <c r="H129"/>
  <c r="G129"/>
  <c r="F129"/>
  <c r="H128"/>
  <c r="G128"/>
  <c r="E128" s="1"/>
  <c r="F128"/>
  <c r="H127"/>
  <c r="G127"/>
  <c r="F127"/>
  <c r="H126"/>
  <c r="G126"/>
  <c r="F126"/>
  <c r="H125"/>
  <c r="G125"/>
  <c r="F125"/>
  <c r="H124"/>
  <c r="G124"/>
  <c r="E124" s="1"/>
  <c r="F124"/>
  <c r="H123"/>
  <c r="G123"/>
  <c r="F123"/>
  <c r="H122"/>
  <c r="E122" s="1"/>
  <c r="B122" s="1"/>
  <c r="G122"/>
  <c r="F122"/>
  <c r="H121"/>
  <c r="G121"/>
  <c r="F121"/>
  <c r="H120"/>
  <c r="G120"/>
  <c r="F120"/>
  <c r="H119"/>
  <c r="G119"/>
  <c r="F119"/>
  <c r="H118"/>
  <c r="G118"/>
  <c r="E118" s="1"/>
  <c r="F118"/>
  <c r="H117"/>
  <c r="G117"/>
  <c r="F117"/>
  <c r="H116"/>
  <c r="G116"/>
  <c r="E116" s="1"/>
  <c r="B116" s="1"/>
  <c r="F116"/>
  <c r="H115"/>
  <c r="G115"/>
  <c r="F115"/>
  <c r="H114"/>
  <c r="G114"/>
  <c r="F114"/>
  <c r="H113"/>
  <c r="G113"/>
  <c r="F113"/>
  <c r="H112"/>
  <c r="G112"/>
  <c r="F112"/>
  <c r="H111"/>
  <c r="G111"/>
  <c r="E111" s="1"/>
  <c r="F111"/>
  <c r="H110"/>
  <c r="G110"/>
  <c r="F110"/>
  <c r="H109"/>
  <c r="G109"/>
  <c r="F109"/>
  <c r="H108"/>
  <c r="G108"/>
  <c r="E108" s="1"/>
  <c r="B108" s="1"/>
  <c r="F108"/>
  <c r="H107"/>
  <c r="G107"/>
  <c r="E107" s="1"/>
  <c r="F107"/>
  <c r="H106"/>
  <c r="G106"/>
  <c r="F106"/>
  <c r="E106"/>
  <c r="H105"/>
  <c r="G105"/>
  <c r="F105"/>
  <c r="H104"/>
  <c r="G104"/>
  <c r="F104"/>
  <c r="H103"/>
  <c r="G103"/>
  <c r="E103" s="1"/>
  <c r="B103" s="1"/>
  <c r="F103"/>
  <c r="H102"/>
  <c r="G102"/>
  <c r="E102" s="1"/>
  <c r="F102"/>
  <c r="H101"/>
  <c r="G101"/>
  <c r="F101"/>
  <c r="H100"/>
  <c r="G100"/>
  <c r="F100"/>
  <c r="H99"/>
  <c r="G99"/>
  <c r="E99" s="1"/>
  <c r="B99" s="1"/>
  <c r="F99"/>
  <c r="H98"/>
  <c r="G98"/>
  <c r="F98"/>
  <c r="H97"/>
  <c r="G97"/>
  <c r="F97"/>
  <c r="H96"/>
  <c r="G96"/>
  <c r="F96"/>
  <c r="H95"/>
  <c r="G95"/>
  <c r="E95" s="1"/>
  <c r="B95" s="1"/>
  <c r="F95"/>
  <c r="H94"/>
  <c r="G94"/>
  <c r="F94"/>
  <c r="H93"/>
  <c r="G93"/>
  <c r="F93"/>
  <c r="H92"/>
  <c r="G92"/>
  <c r="F92"/>
  <c r="H91"/>
  <c r="G91"/>
  <c r="E91" s="1"/>
  <c r="B91" s="1"/>
  <c r="F91"/>
  <c r="H90"/>
  <c r="G90"/>
  <c r="E90" s="1"/>
  <c r="F90"/>
  <c r="H89"/>
  <c r="G89"/>
  <c r="E89" s="1"/>
  <c r="F89"/>
  <c r="H88"/>
  <c r="G88"/>
  <c r="F88"/>
  <c r="H87"/>
  <c r="G87"/>
  <c r="F87"/>
  <c r="H86"/>
  <c r="G86"/>
  <c r="E86" s="1"/>
  <c r="F86"/>
  <c r="H85"/>
  <c r="G85"/>
  <c r="F85"/>
  <c r="H84"/>
  <c r="G84"/>
  <c r="F84"/>
  <c r="H83"/>
  <c r="G83"/>
  <c r="F83"/>
  <c r="H82"/>
  <c r="G82"/>
  <c r="E82" s="1"/>
  <c r="F82"/>
  <c r="H81"/>
  <c r="G81"/>
  <c r="F81"/>
  <c r="H80"/>
  <c r="G80"/>
  <c r="F80"/>
  <c r="H79"/>
  <c r="G79"/>
  <c r="F79"/>
  <c r="H78"/>
  <c r="G78"/>
  <c r="E78" s="1"/>
  <c r="F78"/>
  <c r="H77"/>
  <c r="G77"/>
  <c r="F77"/>
  <c r="H76"/>
  <c r="G76"/>
  <c r="F76"/>
  <c r="H75"/>
  <c r="G75"/>
  <c r="F75"/>
  <c r="H74"/>
  <c r="G74"/>
  <c r="E74" s="1"/>
  <c r="F74"/>
  <c r="H73"/>
  <c r="G73"/>
  <c r="F73"/>
  <c r="H72"/>
  <c r="G72"/>
  <c r="F72"/>
  <c r="H71"/>
  <c r="G71"/>
  <c r="F71"/>
  <c r="H70"/>
  <c r="G70"/>
  <c r="F70"/>
  <c r="H69"/>
  <c r="G69"/>
  <c r="F69"/>
  <c r="H68"/>
  <c r="G68"/>
  <c r="F68"/>
  <c r="H67"/>
  <c r="G67"/>
  <c r="F67"/>
  <c r="H66"/>
  <c r="G66"/>
  <c r="F66"/>
  <c r="H65"/>
  <c r="G65"/>
  <c r="F65"/>
  <c r="H64"/>
  <c r="G64"/>
  <c r="F64"/>
  <c r="H63"/>
  <c r="G63"/>
  <c r="F63"/>
  <c r="H62"/>
  <c r="G62"/>
  <c r="F62"/>
  <c r="H61"/>
  <c r="G61"/>
  <c r="F61"/>
  <c r="H60"/>
  <c r="G60"/>
  <c r="F60"/>
  <c r="H59"/>
  <c r="G59"/>
  <c r="E59" s="1"/>
  <c r="B59" s="1"/>
  <c r="F59"/>
  <c r="H58"/>
  <c r="G58"/>
  <c r="F58"/>
  <c r="H57"/>
  <c r="G57"/>
  <c r="F57"/>
  <c r="E57"/>
  <c r="B57" s="1"/>
  <c r="H56"/>
  <c r="G56"/>
  <c r="F56"/>
  <c r="H55"/>
  <c r="E55" s="1"/>
  <c r="B55" s="1"/>
  <c r="G55"/>
  <c r="F55"/>
  <c r="H54"/>
  <c r="G54"/>
  <c r="F54"/>
  <c r="H53"/>
  <c r="G53"/>
  <c r="F53"/>
  <c r="H52"/>
  <c r="G52"/>
  <c r="F52"/>
  <c r="H51"/>
  <c r="G51"/>
  <c r="F51"/>
  <c r="H50"/>
  <c r="G50"/>
  <c r="F50"/>
  <c r="H49"/>
  <c r="G49"/>
  <c r="F49"/>
  <c r="H48"/>
  <c r="G48"/>
  <c r="F48"/>
  <c r="H47"/>
  <c r="G47"/>
  <c r="F47"/>
  <c r="H46"/>
  <c r="G46"/>
  <c r="F46"/>
  <c r="H45"/>
  <c r="G45"/>
  <c r="F45"/>
  <c r="H44"/>
  <c r="G44"/>
  <c r="F44"/>
  <c r="H43"/>
  <c r="E43" s="1"/>
  <c r="B43" s="1"/>
  <c r="G43"/>
  <c r="F43"/>
  <c r="H42"/>
  <c r="G42"/>
  <c r="F42"/>
  <c r="H41"/>
  <c r="G41"/>
  <c r="F41"/>
  <c r="H40"/>
  <c r="G40"/>
  <c r="F40"/>
  <c r="H39"/>
  <c r="G39"/>
  <c r="F39"/>
  <c r="H38"/>
  <c r="G38"/>
  <c r="F38"/>
  <c r="H37"/>
  <c r="G37"/>
  <c r="F37"/>
  <c r="H36"/>
  <c r="G36"/>
  <c r="F36"/>
  <c r="H35"/>
  <c r="G35"/>
  <c r="F35"/>
  <c r="H34"/>
  <c r="G34"/>
  <c r="F34"/>
  <c r="H33"/>
  <c r="G33"/>
  <c r="F33"/>
  <c r="H32"/>
  <c r="G32"/>
  <c r="F32"/>
  <c r="H31"/>
  <c r="G31"/>
  <c r="F31"/>
  <c r="H30"/>
  <c r="G30"/>
  <c r="F30"/>
  <c r="H29"/>
  <c r="G29"/>
  <c r="F29"/>
  <c r="H28"/>
  <c r="G28"/>
  <c r="F28"/>
  <c r="H27"/>
  <c r="G27"/>
  <c r="F27"/>
  <c r="H26"/>
  <c r="G26"/>
  <c r="F26"/>
  <c r="H25"/>
  <c r="G25"/>
  <c r="E25" s="1"/>
  <c r="B25" s="1"/>
  <c r="F25"/>
  <c r="H24"/>
  <c r="G24"/>
  <c r="F24"/>
  <c r="H23"/>
  <c r="G23"/>
  <c r="F23"/>
  <c r="H22"/>
  <c r="G22"/>
  <c r="F22"/>
  <c r="F21"/>
  <c r="F4"/>
  <c r="O3"/>
  <c r="I3"/>
  <c r="H3"/>
  <c r="G3"/>
  <c r="D101" i="8"/>
  <c r="I36" i="3" s="1"/>
  <c r="D95" i="8"/>
  <c r="D90"/>
  <c r="D85"/>
  <c r="D80"/>
  <c r="C1555" i="1" s="1"/>
  <c r="D75" i="8"/>
  <c r="D70"/>
  <c r="C1545" i="1" s="1"/>
  <c r="H1545" s="1"/>
  <c r="D65" i="8"/>
  <c r="D60"/>
  <c r="D55"/>
  <c r="D50"/>
  <c r="D44"/>
  <c r="D36"/>
  <c r="D26"/>
  <c r="D18"/>
  <c r="C1493" i="1" s="1"/>
  <c r="D8" i="8"/>
  <c r="C1483" i="1" s="1"/>
  <c r="G1483" s="1"/>
  <c r="E44" i="7"/>
  <c r="D44"/>
  <c r="E39"/>
  <c r="D39"/>
  <c r="D38" s="1"/>
  <c r="H31" i="3" s="1"/>
  <c r="E30" i="7"/>
  <c r="D1461" i="1" s="1"/>
  <c r="D30" i="7"/>
  <c r="C1461" i="1" s="1"/>
  <c r="E23" i="7"/>
  <c r="D23"/>
  <c r="E14"/>
  <c r="D1445" i="1" s="1"/>
  <c r="D14" i="7"/>
  <c r="C1445" i="1" s="1"/>
  <c r="E7" i="7"/>
  <c r="D7"/>
  <c r="C1438" i="1" s="1"/>
  <c r="F140" i="6"/>
  <c r="F139"/>
  <c r="F138"/>
  <c r="F137"/>
  <c r="F136"/>
  <c r="F135"/>
  <c r="F134"/>
  <c r="F133"/>
  <c r="F132"/>
  <c r="F131"/>
  <c r="F130"/>
  <c r="E130"/>
  <c r="E129" s="1"/>
  <c r="D1423" i="1" s="1"/>
  <c r="D130" i="6"/>
  <c r="D129" s="1"/>
  <c r="F129" s="1"/>
  <c r="F128"/>
  <c r="F127"/>
  <c r="F126"/>
  <c r="F125"/>
  <c r="F124"/>
  <c r="F123"/>
  <c r="E122"/>
  <c r="D122"/>
  <c r="C1416" i="1" s="1"/>
  <c r="F121" i="6"/>
  <c r="F120"/>
  <c r="F119"/>
  <c r="E118"/>
  <c r="D118"/>
  <c r="F118" s="1"/>
  <c r="F117"/>
  <c r="F116"/>
  <c r="E115"/>
  <c r="D115"/>
  <c r="F115" s="1"/>
  <c r="F113"/>
  <c r="F112"/>
  <c r="F111"/>
  <c r="F110"/>
  <c r="F109"/>
  <c r="F108"/>
  <c r="E107"/>
  <c r="D107"/>
  <c r="F107" s="1"/>
  <c r="F106"/>
  <c r="F105"/>
  <c r="F104"/>
  <c r="F103"/>
  <c r="F102"/>
  <c r="F101"/>
  <c r="F100"/>
  <c r="E99"/>
  <c r="D99"/>
  <c r="C1393" i="1" s="1"/>
  <c r="F98" i="6"/>
  <c r="F97"/>
  <c r="F96"/>
  <c r="F95"/>
  <c r="E94"/>
  <c r="D1388" i="1" s="1"/>
  <c r="D94" i="6"/>
  <c r="F94" s="1"/>
  <c r="F93"/>
  <c r="F92"/>
  <c r="F91"/>
  <c r="E90"/>
  <c r="D90"/>
  <c r="F90" s="1"/>
  <c r="F88"/>
  <c r="F87"/>
  <c r="F86"/>
  <c r="F85"/>
  <c r="F84"/>
  <c r="F83"/>
  <c r="E82"/>
  <c r="D82"/>
  <c r="C1376" i="1" s="1"/>
  <c r="F81" i="6"/>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F50"/>
  <c r="E50"/>
  <c r="D1344" i="1" s="1"/>
  <c r="D50" i="6"/>
  <c r="F49"/>
  <c r="F48"/>
  <c r="F47"/>
  <c r="F46"/>
  <c r="F45"/>
  <c r="F44"/>
  <c r="E43"/>
  <c r="D1337" i="1" s="1"/>
  <c r="D43" i="6"/>
  <c r="F43" s="1"/>
  <c r="F42"/>
  <c r="F41"/>
  <c r="F40"/>
  <c r="E39"/>
  <c r="D1333" i="1" s="1"/>
  <c r="D39" i="6"/>
  <c r="F39" s="1"/>
  <c r="F38"/>
  <c r="F37"/>
  <c r="E36"/>
  <c r="D36"/>
  <c r="F34"/>
  <c r="F33"/>
  <c r="F32"/>
  <c r="F31"/>
  <c r="F30"/>
  <c r="F29"/>
  <c r="E28"/>
  <c r="D1322" i="1" s="1"/>
  <c r="D28" i="6"/>
  <c r="F28" s="1"/>
  <c r="F27"/>
  <c r="F26"/>
  <c r="F25"/>
  <c r="F24"/>
  <c r="F23"/>
  <c r="E22"/>
  <c r="D22"/>
  <c r="F22" s="1"/>
  <c r="F21"/>
  <c r="F20"/>
  <c r="F19"/>
  <c r="F18"/>
  <c r="F17"/>
  <c r="F16"/>
  <c r="F15"/>
  <c r="F14"/>
  <c r="E13"/>
  <c r="D13"/>
  <c r="F12"/>
  <c r="F11"/>
  <c r="E10"/>
  <c r="D10"/>
  <c r="F10" s="1"/>
  <c r="F9"/>
  <c r="F8"/>
  <c r="F7"/>
  <c r="E6"/>
  <c r="E5" s="1"/>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F257"/>
  <c r="F256"/>
  <c r="F255"/>
  <c r="F254"/>
  <c r="F253"/>
  <c r="F252"/>
  <c r="F251"/>
  <c r="E250"/>
  <c r="D1227" i="1" s="1"/>
  <c r="D250" i="5"/>
  <c r="F250" s="1"/>
  <c r="F249"/>
  <c r="F248"/>
  <c r="F247"/>
  <c r="E246"/>
  <c r="D246"/>
  <c r="D245" s="1"/>
  <c r="C1222" i="1" s="1"/>
  <c r="F244" i="5"/>
  <c r="F243"/>
  <c r="E242"/>
  <c r="D1219" i="1" s="1"/>
  <c r="D242" i="5"/>
  <c r="F241"/>
  <c r="F240"/>
  <c r="E239"/>
  <c r="D239"/>
  <c r="F236"/>
  <c r="F235"/>
  <c r="F234"/>
  <c r="E234"/>
  <c r="D1211" i="1" s="1"/>
  <c r="D234" i="5"/>
  <c r="C1211" i="1" s="1"/>
  <c r="F233" i="5"/>
  <c r="F232"/>
  <c r="F231"/>
  <c r="F230"/>
  <c r="F229"/>
  <c r="F228"/>
  <c r="F227"/>
  <c r="F226"/>
  <c r="F225"/>
  <c r="E224"/>
  <c r="D1201" i="1" s="1"/>
  <c r="D224" i="5"/>
  <c r="F223"/>
  <c r="F222"/>
  <c r="F221"/>
  <c r="F220"/>
  <c r="F219"/>
  <c r="F218"/>
  <c r="F217"/>
  <c r="F216"/>
  <c r="F215"/>
  <c r="F214"/>
  <c r="F213"/>
  <c r="F212"/>
  <c r="F211"/>
  <c r="F210"/>
  <c r="F209"/>
  <c r="F208"/>
  <c r="E207"/>
  <c r="D207"/>
  <c r="F207" s="1"/>
  <c r="F205"/>
  <c r="F204"/>
  <c r="F203"/>
  <c r="F202"/>
  <c r="F201"/>
  <c r="F200"/>
  <c r="F199"/>
  <c r="E198"/>
  <c r="D198"/>
  <c r="F197"/>
  <c r="F196"/>
  <c r="F195"/>
  <c r="F194"/>
  <c r="F193"/>
  <c r="F192"/>
  <c r="E191"/>
  <c r="D191"/>
  <c r="F191" s="1"/>
  <c r="F189"/>
  <c r="F188"/>
  <c r="F187"/>
  <c r="F186"/>
  <c r="F185"/>
  <c r="F184"/>
  <c r="F183"/>
  <c r="F182"/>
  <c r="F181"/>
  <c r="E180"/>
  <c r="D180"/>
  <c r="F180" s="1"/>
  <c r="F179"/>
  <c r="F178"/>
  <c r="E177"/>
  <c r="H307" i="9" s="1"/>
  <c r="D177" i="5"/>
  <c r="C1154" i="1" s="1"/>
  <c r="F173" i="5"/>
  <c r="F172"/>
  <c r="F171"/>
  <c r="E170"/>
  <c r="D170"/>
  <c r="F170" s="1"/>
  <c r="F169"/>
  <c r="F168"/>
  <c r="F167"/>
  <c r="F166"/>
  <c r="F165"/>
  <c r="E164"/>
  <c r="D164"/>
  <c r="C1142" i="1" s="1"/>
  <c r="F163" i="5"/>
  <c r="F162"/>
  <c r="F161"/>
  <c r="F160"/>
  <c r="F159"/>
  <c r="F158"/>
  <c r="F157"/>
  <c r="F156"/>
  <c r="F155"/>
  <c r="F154"/>
  <c r="F153"/>
  <c r="F152"/>
  <c r="F151"/>
  <c r="F150"/>
  <c r="E149"/>
  <c r="D149"/>
  <c r="F148"/>
  <c r="F147"/>
  <c r="E146"/>
  <c r="F145"/>
  <c r="F144"/>
  <c r="F143"/>
  <c r="E142"/>
  <c r="D142"/>
  <c r="F141"/>
  <c r="F140"/>
  <c r="F139"/>
  <c r="F138"/>
  <c r="F137"/>
  <c r="F136"/>
  <c r="E135"/>
  <c r="E134" s="1"/>
  <c r="D1112" i="1" s="1"/>
  <c r="D135" i="5"/>
  <c r="F133"/>
  <c r="F132"/>
  <c r="F131"/>
  <c r="F130"/>
  <c r="F129"/>
  <c r="F128"/>
  <c r="F127"/>
  <c r="E126"/>
  <c r="D126"/>
  <c r="F126" s="1"/>
  <c r="F125"/>
  <c r="F124"/>
  <c r="F123"/>
  <c r="F122"/>
  <c r="F121"/>
  <c r="F120"/>
  <c r="E119"/>
  <c r="D119"/>
  <c r="F117"/>
  <c r="F116"/>
  <c r="F115"/>
  <c r="F114"/>
  <c r="F113"/>
  <c r="F112"/>
  <c r="F111"/>
  <c r="F110"/>
  <c r="F109"/>
  <c r="F108"/>
  <c r="F107"/>
  <c r="E106"/>
  <c r="D1084" i="1" s="1"/>
  <c r="D106" i="5"/>
  <c r="F105"/>
  <c r="F104"/>
  <c r="F103"/>
  <c r="F102"/>
  <c r="F101"/>
  <c r="F100"/>
  <c r="F99"/>
  <c r="F98"/>
  <c r="F97"/>
  <c r="F96"/>
  <c r="F95"/>
  <c r="F94"/>
  <c r="F93"/>
  <c r="F92"/>
  <c r="F91"/>
  <c r="F90"/>
  <c r="F89"/>
  <c r="F88"/>
  <c r="E88"/>
  <c r="D88"/>
  <c r="C1066" i="1" s="1"/>
  <c r="F86" i="5"/>
  <c r="F85"/>
  <c r="F84"/>
  <c r="F83"/>
  <c r="F82"/>
  <c r="F81"/>
  <c r="F80"/>
  <c r="E79"/>
  <c r="D79"/>
  <c r="F77"/>
  <c r="F76"/>
  <c r="F75"/>
  <c r="F74"/>
  <c r="F73"/>
  <c r="F72"/>
  <c r="F71"/>
  <c r="E70"/>
  <c r="D1048" i="1" s="1"/>
  <c r="D70" i="5"/>
  <c r="F67"/>
  <c r="F66"/>
  <c r="F65"/>
  <c r="F64"/>
  <c r="E63"/>
  <c r="D63"/>
  <c r="F63" s="1"/>
  <c r="F62"/>
  <c r="F61"/>
  <c r="F60"/>
  <c r="F59"/>
  <c r="F58"/>
  <c r="F57"/>
  <c r="E56"/>
  <c r="D1034" i="1" s="1"/>
  <c r="D56" i="5"/>
  <c r="F55"/>
  <c r="F54"/>
  <c r="F53"/>
  <c r="F52"/>
  <c r="E52"/>
  <c r="D52"/>
  <c r="F51"/>
  <c r="F50"/>
  <c r="F49"/>
  <c r="F48"/>
  <c r="F47"/>
  <c r="F46"/>
  <c r="E45"/>
  <c r="D1023" i="1" s="1"/>
  <c r="D45" i="5"/>
  <c r="F44"/>
  <c r="F43"/>
  <c r="F42"/>
  <c r="E41"/>
  <c r="D1019" i="1" s="1"/>
  <c r="D41" i="5"/>
  <c r="F41" s="1"/>
  <c r="F40"/>
  <c r="F39"/>
  <c r="F38"/>
  <c r="F37"/>
  <c r="F36"/>
  <c r="E35"/>
  <c r="D1013" i="1" s="1"/>
  <c r="D35" i="5"/>
  <c r="F34"/>
  <c r="F33"/>
  <c r="F32"/>
  <c r="F31"/>
  <c r="F30"/>
  <c r="E29"/>
  <c r="D1007" i="1" s="1"/>
  <c r="D29" i="5"/>
  <c r="F29" s="1"/>
  <c r="F28"/>
  <c r="F27"/>
  <c r="F26"/>
  <c r="F25"/>
  <c r="F24"/>
  <c r="F23"/>
  <c r="F22"/>
  <c r="F21"/>
  <c r="F20"/>
  <c r="E19"/>
  <c r="D19"/>
  <c r="F19" s="1"/>
  <c r="F18"/>
  <c r="F17"/>
  <c r="F16"/>
  <c r="F15"/>
  <c r="F14"/>
  <c r="E13"/>
  <c r="D13"/>
  <c r="F13" s="1"/>
  <c r="F11"/>
  <c r="F10"/>
  <c r="F9"/>
  <c r="E8"/>
  <c r="D8"/>
  <c r="C986" i="1"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2" s="1"/>
  <c r="F651"/>
  <c r="F650"/>
  <c r="F649"/>
  <c r="F647"/>
  <c r="F638"/>
  <c r="F637"/>
  <c r="F634"/>
  <c r="F633"/>
  <c r="E632"/>
  <c r="D626" i="1" s="1"/>
  <c r="D632" i="4"/>
  <c r="F632" s="1"/>
  <c r="F631"/>
  <c r="F630"/>
  <c r="E629"/>
  <c r="D629"/>
  <c r="F628"/>
  <c r="F627"/>
  <c r="E626"/>
  <c r="D626"/>
  <c r="F626" s="1"/>
  <c r="F624"/>
  <c r="F623"/>
  <c r="F622"/>
  <c r="F621"/>
  <c r="F620"/>
  <c r="F619"/>
  <c r="F618"/>
  <c r="E617"/>
  <c r="D611" i="1" s="1"/>
  <c r="D617" i="4"/>
  <c r="F617" s="1"/>
  <c r="F616"/>
  <c r="F615"/>
  <c r="F614"/>
  <c r="F613"/>
  <c r="E612"/>
  <c r="D612"/>
  <c r="F612" s="1"/>
  <c r="F611"/>
  <c r="F610"/>
  <c r="F609"/>
  <c r="F608"/>
  <c r="F607"/>
  <c r="F606"/>
  <c r="E605"/>
  <c r="D605"/>
  <c r="F605" s="1"/>
  <c r="F604"/>
  <c r="E603"/>
  <c r="H143" i="9" s="1"/>
  <c r="D603" i="4"/>
  <c r="F602"/>
  <c r="F601"/>
  <c r="F600"/>
  <c r="E599"/>
  <c r="D599"/>
  <c r="F598"/>
  <c r="F597"/>
  <c r="F596"/>
  <c r="F595"/>
  <c r="F594"/>
  <c r="E594"/>
  <c r="D594"/>
  <c r="F592"/>
  <c r="F591"/>
  <c r="E590"/>
  <c r="D590"/>
  <c r="F590" s="1"/>
  <c r="F589"/>
  <c r="F588"/>
  <c r="E587"/>
  <c r="D581" i="1" s="1"/>
  <c r="D587" i="4"/>
  <c r="F587" s="1"/>
  <c r="F586"/>
  <c r="E585"/>
  <c r="D585"/>
  <c r="F585" s="1"/>
  <c r="F584"/>
  <c r="F583"/>
  <c r="F582"/>
  <c r="E581"/>
  <c r="D581"/>
  <c r="F581" s="1"/>
  <c r="F579"/>
  <c r="F578"/>
  <c r="E577"/>
  <c r="D577"/>
  <c r="F577" s="1"/>
  <c r="F576"/>
  <c r="F575"/>
  <c r="E574"/>
  <c r="D574"/>
  <c r="F574" s="1"/>
  <c r="F573"/>
  <c r="F572"/>
  <c r="F571"/>
  <c r="E571"/>
  <c r="D571"/>
  <c r="F570"/>
  <c r="F569"/>
  <c r="E568"/>
  <c r="D568"/>
  <c r="F566"/>
  <c r="F565"/>
  <c r="F564"/>
  <c r="E563"/>
  <c r="D557" i="1" s="1"/>
  <c r="D563" i="4"/>
  <c r="F563" s="1"/>
  <c r="F562"/>
  <c r="F561"/>
  <c r="F560"/>
  <c r="F559"/>
  <c r="F558"/>
  <c r="F557"/>
  <c r="F556"/>
  <c r="E555"/>
  <c r="D549" i="1" s="1"/>
  <c r="D555" i="4"/>
  <c r="F555" s="1"/>
  <c r="F554"/>
  <c r="F553"/>
  <c r="F552"/>
  <c r="F551"/>
  <c r="E550"/>
  <c r="D550"/>
  <c r="F550" s="1"/>
  <c r="F549"/>
  <c r="F548"/>
  <c r="F547"/>
  <c r="F546"/>
  <c r="F545"/>
  <c r="F544"/>
  <c r="E543"/>
  <c r="D537" i="1" s="1"/>
  <c r="D543" i="4"/>
  <c r="F543" s="1"/>
  <c r="F542"/>
  <c r="F541"/>
  <c r="F540"/>
  <c r="F539"/>
  <c r="F538"/>
  <c r="E538"/>
  <c r="D538"/>
  <c r="F537"/>
  <c r="F536"/>
  <c r="E535"/>
  <c r="D529" i="1" s="1"/>
  <c r="D535" i="4"/>
  <c r="F535" s="1"/>
  <c r="F534"/>
  <c r="F533"/>
  <c r="F532"/>
  <c r="F531"/>
  <c r="E530"/>
  <c r="D530"/>
  <c r="F527"/>
  <c r="F526"/>
  <c r="F525"/>
  <c r="E525"/>
  <c r="D525"/>
  <c r="F524"/>
  <c r="F523"/>
  <c r="E522"/>
  <c r="D522"/>
  <c r="C516" i="1" s="1"/>
  <c r="F521" i="4"/>
  <c r="F520"/>
  <c r="E519"/>
  <c r="D519"/>
  <c r="F519" s="1"/>
  <c r="F518"/>
  <c r="F517"/>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3"/>
  <c r="F482"/>
  <c r="E481"/>
  <c r="D481"/>
  <c r="F481" s="1"/>
  <c r="F480"/>
  <c r="F479"/>
  <c r="E478"/>
  <c r="D478"/>
  <c r="F477"/>
  <c r="F476"/>
  <c r="F475"/>
  <c r="F474"/>
  <c r="F473"/>
  <c r="E473"/>
  <c r="E472" s="1"/>
  <c r="D466" i="1" s="1"/>
  <c r="D473" i="4"/>
  <c r="F471"/>
  <c r="F470"/>
  <c r="E469"/>
  <c r="D469"/>
  <c r="F468"/>
  <c r="F467"/>
  <c r="E466"/>
  <c r="D466"/>
  <c r="F466" s="1"/>
  <c r="F465"/>
  <c r="F464"/>
  <c r="F463"/>
  <c r="E463"/>
  <c r="D463"/>
  <c r="F462"/>
  <c r="F461"/>
  <c r="E460"/>
  <c r="D460"/>
  <c r="F460" s="1"/>
  <c r="F458"/>
  <c r="F457"/>
  <c r="F456"/>
  <c r="E455"/>
  <c r="D449" i="1" s="1"/>
  <c r="D455" i="4"/>
  <c r="F455" s="1"/>
  <c r="F454"/>
  <c r="F453"/>
  <c r="F452"/>
  <c r="F451"/>
  <c r="F450"/>
  <c r="F449"/>
  <c r="F448"/>
  <c r="E447"/>
  <c r="D441" i="1" s="1"/>
  <c r="D447" i="4"/>
  <c r="F447" s="1"/>
  <c r="F446"/>
  <c r="F445"/>
  <c r="F444"/>
  <c r="F443"/>
  <c r="E442"/>
  <c r="D442"/>
  <c r="F441"/>
  <c r="F440"/>
  <c r="F439"/>
  <c r="F438"/>
  <c r="F437"/>
  <c r="F436"/>
  <c r="E435"/>
  <c r="D429" i="1" s="1"/>
  <c r="D435" i="4"/>
  <c r="F435" s="1"/>
  <c r="F434"/>
  <c r="F433"/>
  <c r="F432"/>
  <c r="F431"/>
  <c r="E430"/>
  <c r="D430"/>
  <c r="F429"/>
  <c r="F428"/>
  <c r="E427"/>
  <c r="D421" i="1" s="1"/>
  <c r="D427" i="4"/>
  <c r="F427" s="1"/>
  <c r="F426"/>
  <c r="F425"/>
  <c r="F424"/>
  <c r="F423"/>
  <c r="E422"/>
  <c r="D416" i="1" s="1"/>
  <c r="D422" i="4"/>
  <c r="F422" s="1"/>
  <c r="E418"/>
  <c r="D413" i="1" s="1"/>
  <c r="D418" i="4"/>
  <c r="F418" s="1"/>
  <c r="E417"/>
  <c r="D417"/>
  <c r="E416"/>
  <c r="D411" i="1" s="1"/>
  <c r="D416" i="4"/>
  <c r="F416" s="1"/>
  <c r="F411"/>
  <c r="F410"/>
  <c r="F409"/>
  <c r="F406"/>
  <c r="F405"/>
  <c r="F404"/>
  <c r="F403"/>
  <c r="F402"/>
  <c r="E402"/>
  <c r="D397" i="1" s="1"/>
  <c r="D402" i="4"/>
  <c r="F401"/>
  <c r="F400"/>
  <c r="E400"/>
  <c r="D400"/>
  <c r="F399"/>
  <c r="F398"/>
  <c r="E397"/>
  <c r="D397"/>
  <c r="E396"/>
  <c r="D391" i="1" s="1"/>
  <c r="F395" i="4"/>
  <c r="F394"/>
  <c r="F393"/>
  <c r="F392"/>
  <c r="F391"/>
  <c r="E391"/>
  <c r="D386" i="1" s="1"/>
  <c r="D391" i="4"/>
  <c r="F390"/>
  <c r="F389"/>
  <c r="E388"/>
  <c r="D388"/>
  <c r="F388" s="1"/>
  <c r="F387"/>
  <c r="F386"/>
  <c r="F385"/>
  <c r="F384"/>
  <c r="F383"/>
  <c r="E383"/>
  <c r="D378" i="1" s="1"/>
  <c r="D383" i="4"/>
  <c r="C378" i="1" s="1"/>
  <c r="F382" i="4"/>
  <c r="F381"/>
  <c r="F380"/>
  <c r="F379"/>
  <c r="E378"/>
  <c r="D378"/>
  <c r="F378" s="1"/>
  <c r="F377"/>
  <c r="F376"/>
  <c r="F375"/>
  <c r="F374"/>
  <c r="F373"/>
  <c r="F372"/>
  <c r="F371"/>
  <c r="F370"/>
  <c r="E369"/>
  <c r="D364" i="1" s="1"/>
  <c r="D369" i="4"/>
  <c r="F368"/>
  <c r="F367"/>
  <c r="F366"/>
  <c r="F365"/>
  <c r="E364"/>
  <c r="D364"/>
  <c r="F362"/>
  <c r="F361"/>
  <c r="F360"/>
  <c r="F359"/>
  <c r="F358"/>
  <c r="F357"/>
  <c r="E356"/>
  <c r="D356"/>
  <c r="F356" s="1"/>
  <c r="F355"/>
  <c r="F354"/>
  <c r="F353"/>
  <c r="F352"/>
  <c r="E352"/>
  <c r="E351" s="1"/>
  <c r="D346" i="1" s="1"/>
  <c r="D352" i="4"/>
  <c r="D351"/>
  <c r="F349"/>
  <c r="E348"/>
  <c r="D348"/>
  <c r="F348" s="1"/>
  <c r="F347"/>
  <c r="F346"/>
  <c r="E345"/>
  <c r="E344" s="1"/>
  <c r="D345"/>
  <c r="D344" s="1"/>
  <c r="F344" s="1"/>
  <c r="F343"/>
  <c r="F342"/>
  <c r="F341"/>
  <c r="F340"/>
  <c r="E339"/>
  <c r="D334" i="1" s="1"/>
  <c r="D339" i="4"/>
  <c r="F339" s="1"/>
  <c r="F338"/>
  <c r="F337"/>
  <c r="F336"/>
  <c r="E336"/>
  <c r="D336"/>
  <c r="F335"/>
  <c r="F334"/>
  <c r="F333"/>
  <c r="F332"/>
  <c r="E331"/>
  <c r="D326" i="1" s="1"/>
  <c r="D331" i="4"/>
  <c r="F330"/>
  <c r="F329"/>
  <c r="F328"/>
  <c r="F327"/>
  <c r="E326"/>
  <c r="D326"/>
  <c r="F326" s="1"/>
  <c r="F325"/>
  <c r="F324"/>
  <c r="F323"/>
  <c r="F322"/>
  <c r="F321"/>
  <c r="F320"/>
  <c r="F319"/>
  <c r="F318"/>
  <c r="E317"/>
  <c r="D317"/>
  <c r="F316"/>
  <c r="F315"/>
  <c r="F314"/>
  <c r="F313"/>
  <c r="E312"/>
  <c r="D312"/>
  <c r="F310"/>
  <c r="F309"/>
  <c r="F308"/>
  <c r="F307"/>
  <c r="F306"/>
  <c r="F305"/>
  <c r="E304"/>
  <c r="D304"/>
  <c r="F304" s="1"/>
  <c r="F303"/>
  <c r="F302"/>
  <c r="F301"/>
  <c r="E300"/>
  <c r="D300"/>
  <c r="D299" s="1"/>
  <c r="F296"/>
  <c r="F295"/>
  <c r="F294"/>
  <c r="F293"/>
  <c r="F292"/>
  <c r="E288"/>
  <c r="D288"/>
  <c r="E287"/>
  <c r="D287"/>
  <c r="F287" s="1"/>
  <c r="F286"/>
  <c r="F285"/>
  <c r="F284"/>
  <c r="F283"/>
  <c r="F282"/>
  <c r="F281"/>
  <c r="F280"/>
  <c r="E279"/>
  <c r="D275" i="1" s="1"/>
  <c r="D279" i="4"/>
  <c r="F278"/>
  <c r="F277"/>
  <c r="F276"/>
  <c r="F275"/>
  <c r="F274"/>
  <c r="E273"/>
  <c r="D273"/>
  <c r="F273" s="1"/>
  <c r="F272"/>
  <c r="F271"/>
  <c r="F270"/>
  <c r="F269"/>
  <c r="F268"/>
  <c r="E268"/>
  <c r="D268"/>
  <c r="F267"/>
  <c r="F266"/>
  <c r="F265"/>
  <c r="E264"/>
  <c r="D264"/>
  <c r="D263"/>
  <c r="F262"/>
  <c r="F261"/>
  <c r="F260"/>
  <c r="E259"/>
  <c r="E252" s="1"/>
  <c r="D248" i="1" s="1"/>
  <c r="D259" i="4"/>
  <c r="F258"/>
  <c r="F257"/>
  <c r="F256"/>
  <c r="F255"/>
  <c r="F254"/>
  <c r="E253"/>
  <c r="D253"/>
  <c r="F251"/>
  <c r="F250"/>
  <c r="F249"/>
  <c r="F248"/>
  <c r="E247"/>
  <c r="D247"/>
  <c r="F247" s="1"/>
  <c r="F246"/>
  <c r="F245"/>
  <c r="E244"/>
  <c r="D244"/>
  <c r="F244" s="1"/>
  <c r="F243"/>
  <c r="F242"/>
  <c r="F241"/>
  <c r="E240"/>
  <c r="D240"/>
  <c r="F239"/>
  <c r="F238"/>
  <c r="F237"/>
  <c r="E236"/>
  <c r="D236"/>
  <c r="F236" s="1"/>
  <c r="F235"/>
  <c r="F234"/>
  <c r="F233"/>
  <c r="F232"/>
  <c r="E231"/>
  <c r="D231"/>
  <c r="F231" s="1"/>
  <c r="F230"/>
  <c r="F229"/>
  <c r="E228"/>
  <c r="D228"/>
  <c r="F227"/>
  <c r="F226"/>
  <c r="E225"/>
  <c r="D221" i="1" s="1"/>
  <c r="D225" i="4"/>
  <c r="F225" s="1"/>
  <c r="F223"/>
  <c r="F222"/>
  <c r="F221"/>
  <c r="F220"/>
  <c r="E219"/>
  <c r="D219"/>
  <c r="F218"/>
  <c r="F217"/>
  <c r="E216"/>
  <c r="D216"/>
  <c r="F214"/>
  <c r="F213"/>
  <c r="F212"/>
  <c r="F211"/>
  <c r="E210"/>
  <c r="D206" i="1" s="1"/>
  <c r="D210" i="4"/>
  <c r="F209"/>
  <c r="F208"/>
  <c r="F207"/>
  <c r="F206"/>
  <c r="F205"/>
  <c r="F204"/>
  <c r="F203"/>
  <c r="E202"/>
  <c r="D202"/>
  <c r="F201"/>
  <c r="F200"/>
  <c r="F199"/>
  <c r="F198"/>
  <c r="E197"/>
  <c r="D193" i="1" s="1"/>
  <c r="D197" i="4"/>
  <c r="F197" s="1"/>
  <c r="F195"/>
  <c r="F194"/>
  <c r="F193"/>
  <c r="F192"/>
  <c r="F191"/>
  <c r="F190"/>
  <c r="F189"/>
  <c r="E188"/>
  <c r="D188"/>
  <c r="F187"/>
  <c r="F186"/>
  <c r="F185"/>
  <c r="F184"/>
  <c r="F183"/>
  <c r="F182"/>
  <c r="F181"/>
  <c r="F180"/>
  <c r="F179"/>
  <c r="F178"/>
  <c r="E177"/>
  <c r="D173" i="1" s="1"/>
  <c r="D177" i="4"/>
  <c r="F176"/>
  <c r="F175"/>
  <c r="F174"/>
  <c r="F173"/>
  <c r="F172"/>
  <c r="F171"/>
  <c r="F170"/>
  <c r="E169"/>
  <c r="D169"/>
  <c r="F168"/>
  <c r="F167"/>
  <c r="F166"/>
  <c r="F165"/>
  <c r="E164"/>
  <c r="D160" i="1" s="1"/>
  <c r="D164" i="4"/>
  <c r="F162"/>
  <c r="F161"/>
  <c r="F160"/>
  <c r="E159"/>
  <c r="D159"/>
  <c r="F158"/>
  <c r="F157"/>
  <c r="F156"/>
  <c r="F155"/>
  <c r="F154"/>
  <c r="E153"/>
  <c r="D149" i="1" s="1"/>
  <c r="D153" i="4"/>
  <c r="F150"/>
  <c r="F149"/>
  <c r="F148"/>
  <c r="F147"/>
  <c r="F146"/>
  <c r="F145"/>
  <c r="F144"/>
  <c r="F143"/>
  <c r="F142"/>
  <c r="F141"/>
  <c r="E140"/>
  <c r="E139" s="1"/>
  <c r="D135" i="1" s="1"/>
  <c r="D140" i="4"/>
  <c r="F140" s="1"/>
  <c r="D139"/>
  <c r="F139" s="1"/>
  <c r="F138"/>
  <c r="F137"/>
  <c r="F136"/>
  <c r="F135"/>
  <c r="F134"/>
  <c r="E134"/>
  <c r="D134"/>
  <c r="D133"/>
  <c r="F133" s="1"/>
  <c r="F132"/>
  <c r="F131"/>
  <c r="F130"/>
  <c r="F129"/>
  <c r="F128"/>
  <c r="E128"/>
  <c r="D128"/>
  <c r="F127"/>
  <c r="F126"/>
  <c r="E125"/>
  <c r="D125"/>
  <c r="F123"/>
  <c r="F122"/>
  <c r="F121"/>
  <c r="E120"/>
  <c r="D120"/>
  <c r="F119"/>
  <c r="F118"/>
  <c r="F117"/>
  <c r="F116"/>
  <c r="F115"/>
  <c r="F114"/>
  <c r="F113"/>
  <c r="E112"/>
  <c r="D112"/>
  <c r="F111"/>
  <c r="F110"/>
  <c r="F109"/>
  <c r="F108"/>
  <c r="E107"/>
  <c r="D103" i="1" s="1"/>
  <c r="D107" i="4"/>
  <c r="F105"/>
  <c r="F104"/>
  <c r="F103"/>
  <c r="F102"/>
  <c r="F101"/>
  <c r="F100"/>
  <c r="F99"/>
  <c r="E98"/>
  <c r="D94" i="1" s="1"/>
  <c r="D98" i="4"/>
  <c r="F97"/>
  <c r="F96"/>
  <c r="F95"/>
  <c r="F94"/>
  <c r="F93"/>
  <c r="F92"/>
  <c r="E91"/>
  <c r="D91"/>
  <c r="F90"/>
  <c r="F89"/>
  <c r="F88"/>
  <c r="F87"/>
  <c r="F86"/>
  <c r="F85"/>
  <c r="F84"/>
  <c r="E83"/>
  <c r="D83"/>
  <c r="F83" s="1"/>
  <c r="F81"/>
  <c r="F80"/>
  <c r="F79"/>
  <c r="F78"/>
  <c r="E77"/>
  <c r="D77"/>
  <c r="F76"/>
  <c r="F75"/>
  <c r="E74"/>
  <c r="D74"/>
  <c r="F73"/>
  <c r="F72"/>
  <c r="E71"/>
  <c r="D71"/>
  <c r="F71" s="1"/>
  <c r="F70"/>
  <c r="F69"/>
  <c r="E68"/>
  <c r="D68"/>
  <c r="F68" s="1"/>
  <c r="F67"/>
  <c r="F66"/>
  <c r="E65"/>
  <c r="D61" i="1" s="1"/>
  <c r="D65" i="4"/>
  <c r="F65" s="1"/>
  <c r="F64"/>
  <c r="F63"/>
  <c r="E62"/>
  <c r="D58" i="1" s="1"/>
  <c r="D62" i="4"/>
  <c r="F61"/>
  <c r="F60"/>
  <c r="E59"/>
  <c r="D59"/>
  <c r="F58"/>
  <c r="F57"/>
  <c r="F56"/>
  <c r="F55"/>
  <c r="E54"/>
  <c r="D50" i="1" s="1"/>
  <c r="D54" i="4"/>
  <c r="F53"/>
  <c r="F52"/>
  <c r="F51"/>
  <c r="E51"/>
  <c r="D51"/>
  <c r="F49"/>
  <c r="F48"/>
  <c r="F47"/>
  <c r="F46"/>
  <c r="E45"/>
  <c r="D41" i="1" s="1"/>
  <c r="D45" i="4"/>
  <c r="C41" i="1" s="1"/>
  <c r="F43" i="4"/>
  <c r="F42"/>
  <c r="F41"/>
  <c r="E40"/>
  <c r="D36" i="1" s="1"/>
  <c r="D40" i="4"/>
  <c r="F40" s="1"/>
  <c r="F39"/>
  <c r="F38"/>
  <c r="E37"/>
  <c r="D33" i="1" s="1"/>
  <c r="D37" i="4"/>
  <c r="F37" s="1"/>
  <c r="F36"/>
  <c r="F35"/>
  <c r="F34"/>
  <c r="F33"/>
  <c r="F32"/>
  <c r="F31"/>
  <c r="F30"/>
  <c r="E29"/>
  <c r="D25" i="1" s="1"/>
  <c r="D29" i="4"/>
  <c r="F28"/>
  <c r="F27"/>
  <c r="F26"/>
  <c r="F25"/>
  <c r="F24"/>
  <c r="E23"/>
  <c r="D19" i="1" s="1"/>
  <c r="D23" i="4"/>
  <c r="F22"/>
  <c r="F21"/>
  <c r="F20"/>
  <c r="F19"/>
  <c r="F18"/>
  <c r="E17"/>
  <c r="D13" i="1" s="1"/>
  <c r="D17" i="4"/>
  <c r="F17" s="1"/>
  <c r="F16"/>
  <c r="F15"/>
  <c r="F14"/>
  <c r="F13"/>
  <c r="F12"/>
  <c r="F11"/>
  <c r="F10"/>
  <c r="F9"/>
  <c r="E8"/>
  <c r="D8"/>
  <c r="G36" i="3"/>
  <c r="B36"/>
  <c r="G35"/>
  <c r="B35"/>
  <c r="G34"/>
  <c r="B34"/>
  <c r="I33"/>
  <c r="G33"/>
  <c r="B33"/>
  <c r="I32"/>
  <c r="H32"/>
  <c r="G32"/>
  <c r="B32"/>
  <c r="G31"/>
  <c r="B31"/>
  <c r="G30"/>
  <c r="B30"/>
  <c r="G29"/>
  <c r="B29"/>
  <c r="G28"/>
  <c r="B28"/>
  <c r="G27"/>
  <c r="B27"/>
  <c r="I26"/>
  <c r="H26"/>
  <c r="G26"/>
  <c r="B26"/>
  <c r="G25"/>
  <c r="B25"/>
  <c r="I24"/>
  <c r="G24"/>
  <c r="B24"/>
  <c r="G23"/>
  <c r="B23"/>
  <c r="G22"/>
  <c r="B22"/>
  <c r="G21"/>
  <c r="B21"/>
  <c r="G20"/>
  <c r="B20"/>
  <c r="G19"/>
  <c r="B19"/>
  <c r="G18"/>
  <c r="B18"/>
  <c r="G17"/>
  <c r="B17"/>
  <c r="G16"/>
  <c r="B16"/>
  <c r="H10" a="1"/>
  <c r="H10" s="1"/>
  <c r="L3" i="9" s="1"/>
  <c r="C1580" i="1"/>
  <c r="G1580" s="1"/>
  <c r="C1579"/>
  <c r="C1578"/>
  <c r="H1578" s="1"/>
  <c r="C1577"/>
  <c r="H1577" s="1"/>
  <c r="C1575"/>
  <c r="G1575" s="1"/>
  <c r="C1574"/>
  <c r="C1573"/>
  <c r="C1572"/>
  <c r="H1572" s="1"/>
  <c r="C1571"/>
  <c r="H1571" s="1"/>
  <c r="C1570"/>
  <c r="H1570" s="1"/>
  <c r="C1569"/>
  <c r="C1568"/>
  <c r="G1568" s="1"/>
  <c r="C1567"/>
  <c r="G1567" s="1"/>
  <c r="C1566"/>
  <c r="G1566" s="1"/>
  <c r="C1565"/>
  <c r="C1564"/>
  <c r="G1564" s="1"/>
  <c r="C1563"/>
  <c r="G1563" s="1"/>
  <c r="C1562"/>
  <c r="H1562" s="1"/>
  <c r="C1561"/>
  <c r="G1561" s="1"/>
  <c r="C1560"/>
  <c r="C1559"/>
  <c r="H1559" s="1"/>
  <c r="C1558"/>
  <c r="G1558" s="1"/>
  <c r="C1557"/>
  <c r="C1556"/>
  <c r="G1556" s="1"/>
  <c r="C1554"/>
  <c r="G1554" s="1"/>
  <c r="C1553"/>
  <c r="G1553" s="1"/>
  <c r="C1552"/>
  <c r="G1552" s="1"/>
  <c r="C1551"/>
  <c r="H1551" s="1"/>
  <c r="C1550"/>
  <c r="G1550" s="1"/>
  <c r="C1549"/>
  <c r="G1549" s="1"/>
  <c r="C1548"/>
  <c r="H1548" s="1"/>
  <c r="C1547"/>
  <c r="G1547" s="1"/>
  <c r="C1546"/>
  <c r="G1545"/>
  <c r="C1544"/>
  <c r="G1544" s="1"/>
  <c r="C1543"/>
  <c r="C1542"/>
  <c r="G1542" s="1"/>
  <c r="C1541"/>
  <c r="C1540"/>
  <c r="H1540" s="1"/>
  <c r="C1539"/>
  <c r="H1539" s="1"/>
  <c r="C1538"/>
  <c r="H1538" s="1"/>
  <c r="C1537"/>
  <c r="C1536"/>
  <c r="G1536" s="1"/>
  <c r="C1534"/>
  <c r="G1534" s="1"/>
  <c r="C1533"/>
  <c r="G1533" s="1"/>
  <c r="C1532"/>
  <c r="G1532" s="1"/>
  <c r="C1531"/>
  <c r="G1531" s="1"/>
  <c r="C1530"/>
  <c r="H1530" s="1"/>
  <c r="C1529"/>
  <c r="G1529" s="1"/>
  <c r="C1528"/>
  <c r="H1528" s="1"/>
  <c r="C1527"/>
  <c r="H1527" s="1"/>
  <c r="C1526"/>
  <c r="G1526" s="1"/>
  <c r="C1525"/>
  <c r="C1523"/>
  <c r="H1523" s="1"/>
  <c r="C1522"/>
  <c r="C1521"/>
  <c r="C1520"/>
  <c r="H1520" s="1"/>
  <c r="C1516"/>
  <c r="H1516" s="1"/>
  <c r="H1515"/>
  <c r="C1515"/>
  <c r="G1515" s="1"/>
  <c r="C1514"/>
  <c r="H1514" s="1"/>
  <c r="C1513"/>
  <c r="C1512"/>
  <c r="C1511"/>
  <c r="H1510"/>
  <c r="C1510"/>
  <c r="G1510" s="1"/>
  <c r="C1509"/>
  <c r="C1508"/>
  <c r="H1508" s="1"/>
  <c r="C1507"/>
  <c r="H1507" s="1"/>
  <c r="C1506"/>
  <c r="H1506" s="1"/>
  <c r="C1505"/>
  <c r="H1505" s="1"/>
  <c r="C1504"/>
  <c r="H1504" s="1"/>
  <c r="C1503"/>
  <c r="H1503" s="1"/>
  <c r="C1502"/>
  <c r="G1502" s="1"/>
  <c r="C1500"/>
  <c r="G1500" s="1"/>
  <c r="C1498"/>
  <c r="H1498" s="1"/>
  <c r="C1497"/>
  <c r="H1497" s="1"/>
  <c r="C1496"/>
  <c r="G1496" s="1"/>
  <c r="C1495"/>
  <c r="G1495" s="1"/>
  <c r="C1494"/>
  <c r="G1494" s="1"/>
  <c r="C1492"/>
  <c r="G1492" s="1"/>
  <c r="C1491"/>
  <c r="H1491" s="1"/>
  <c r="C1490"/>
  <c r="C1489"/>
  <c r="G1489" s="1"/>
  <c r="G1488"/>
  <c r="C1488"/>
  <c r="H1488" s="1"/>
  <c r="C1487"/>
  <c r="G1487" s="1"/>
  <c r="C1486"/>
  <c r="C1485"/>
  <c r="G1485" s="1"/>
  <c r="C1484"/>
  <c r="G1484" s="1"/>
  <c r="H1483"/>
  <c r="C1482"/>
  <c r="H1482" s="1"/>
  <c r="C1480"/>
  <c r="G1480" s="1"/>
  <c r="D1479"/>
  <c r="H1479" s="1"/>
  <c r="C1479"/>
  <c r="D1478"/>
  <c r="C1478"/>
  <c r="D1477"/>
  <c r="C1477"/>
  <c r="D1476"/>
  <c r="C1476"/>
  <c r="D1475"/>
  <c r="C1475"/>
  <c r="D1474"/>
  <c r="C1474"/>
  <c r="H1474" s="1"/>
  <c r="D1473"/>
  <c r="C1473"/>
  <c r="D1472"/>
  <c r="C1472"/>
  <c r="G1472" s="1"/>
  <c r="D1471"/>
  <c r="C1471"/>
  <c r="J1471" s="1"/>
  <c r="C1470"/>
  <c r="C1469"/>
  <c r="D1468"/>
  <c r="C1468"/>
  <c r="D1467"/>
  <c r="C1467"/>
  <c r="D1466"/>
  <c r="C1466"/>
  <c r="D1465"/>
  <c r="C1465"/>
  <c r="J1465" s="1"/>
  <c r="D1464"/>
  <c r="C1464"/>
  <c r="D1463"/>
  <c r="C1463"/>
  <c r="D1462"/>
  <c r="C1462"/>
  <c r="D1460"/>
  <c r="C1460"/>
  <c r="H1459"/>
  <c r="D1459"/>
  <c r="C1459"/>
  <c r="D1458"/>
  <c r="C1458"/>
  <c r="D1457"/>
  <c r="C1457"/>
  <c r="G1456"/>
  <c r="D1456"/>
  <c r="C1456"/>
  <c r="D1455"/>
  <c r="C1455"/>
  <c r="D1452"/>
  <c r="C1452"/>
  <c r="D1451"/>
  <c r="C1451"/>
  <c r="H1450"/>
  <c r="D1450"/>
  <c r="C1450"/>
  <c r="D1449"/>
  <c r="C1449"/>
  <c r="D1448"/>
  <c r="C1448"/>
  <c r="D1447"/>
  <c r="C1447"/>
  <c r="D1446"/>
  <c r="C1446"/>
  <c r="D1444"/>
  <c r="C1444"/>
  <c r="D1443"/>
  <c r="C1443"/>
  <c r="D1442"/>
  <c r="C1442"/>
  <c r="D1441"/>
  <c r="C1441"/>
  <c r="D1440"/>
  <c r="C1440"/>
  <c r="D1439"/>
  <c r="C1439"/>
  <c r="J1439" s="1"/>
  <c r="H1434"/>
  <c r="D1434"/>
  <c r="G1434" s="1"/>
  <c r="C1434"/>
  <c r="D1433"/>
  <c r="C1433"/>
  <c r="G1433" s="1"/>
  <c r="D1432"/>
  <c r="C1432"/>
  <c r="D1431"/>
  <c r="C1431"/>
  <c r="D1430"/>
  <c r="C1430"/>
  <c r="G1430" s="1"/>
  <c r="D1429"/>
  <c r="G1429" s="1"/>
  <c r="C1429"/>
  <c r="D1428"/>
  <c r="C1428"/>
  <c r="H1428" s="1"/>
  <c r="D1427"/>
  <c r="C1427"/>
  <c r="D1426"/>
  <c r="C1426"/>
  <c r="D1425"/>
  <c r="C1425"/>
  <c r="C1424"/>
  <c r="C1423"/>
  <c r="D1422"/>
  <c r="C1422"/>
  <c r="D1421"/>
  <c r="C1421"/>
  <c r="G1421" s="1"/>
  <c r="D1420"/>
  <c r="H1420" s="1"/>
  <c r="C1420"/>
  <c r="D1419"/>
  <c r="C1419"/>
  <c r="H1418"/>
  <c r="D1418"/>
  <c r="C1418"/>
  <c r="G1418" s="1"/>
  <c r="D1417"/>
  <c r="C1417"/>
  <c r="D1416"/>
  <c r="D1415"/>
  <c r="C1415"/>
  <c r="D1414"/>
  <c r="C1414"/>
  <c r="D1413"/>
  <c r="C1413"/>
  <c r="D1412"/>
  <c r="G1412" s="1"/>
  <c r="C1412"/>
  <c r="D1411"/>
  <c r="C1411"/>
  <c r="D1410"/>
  <c r="G1410" s="1"/>
  <c r="C1410"/>
  <c r="D1409"/>
  <c r="C1409"/>
  <c r="G1409" s="1"/>
  <c r="D1407"/>
  <c r="C1407"/>
  <c r="D1406"/>
  <c r="C1406"/>
  <c r="D1405"/>
  <c r="C1405"/>
  <c r="D1404"/>
  <c r="C1404"/>
  <c r="D1403"/>
  <c r="C1403"/>
  <c r="D1402"/>
  <c r="C1402"/>
  <c r="G1402" s="1"/>
  <c r="H1401"/>
  <c r="D1401"/>
  <c r="C1401"/>
  <c r="G1401" s="1"/>
  <c r="H1400"/>
  <c r="D1400"/>
  <c r="C1400"/>
  <c r="G1400" s="1"/>
  <c r="D1399"/>
  <c r="C1399"/>
  <c r="D1398"/>
  <c r="C1398"/>
  <c r="D1397"/>
  <c r="C1397"/>
  <c r="D1396"/>
  <c r="C1396"/>
  <c r="H1396" s="1"/>
  <c r="D1395"/>
  <c r="C1395"/>
  <c r="D1394"/>
  <c r="H1394" s="1"/>
  <c r="C1394"/>
  <c r="D1393"/>
  <c r="D1392"/>
  <c r="C1392"/>
  <c r="D1391"/>
  <c r="C1391"/>
  <c r="D1390"/>
  <c r="C1390"/>
  <c r="D1389"/>
  <c r="C1389"/>
  <c r="C1388"/>
  <c r="D1387"/>
  <c r="C1387"/>
  <c r="D1386"/>
  <c r="C1386"/>
  <c r="G1386" s="1"/>
  <c r="D1385"/>
  <c r="C1385"/>
  <c r="D1384"/>
  <c r="C1384"/>
  <c r="H1384" s="1"/>
  <c r="D1382"/>
  <c r="C1382"/>
  <c r="D1381"/>
  <c r="C1381"/>
  <c r="D1380"/>
  <c r="C1380"/>
  <c r="D1379"/>
  <c r="C1379"/>
  <c r="D1378"/>
  <c r="C1378"/>
  <c r="D1377"/>
  <c r="C1377"/>
  <c r="D1376"/>
  <c r="D1375"/>
  <c r="C1375"/>
  <c r="D1374"/>
  <c r="C1374"/>
  <c r="D1373"/>
  <c r="C1373"/>
  <c r="D1372"/>
  <c r="C1372"/>
  <c r="D1371"/>
  <c r="C1371"/>
  <c r="D1370"/>
  <c r="C1370"/>
  <c r="D1369"/>
  <c r="C1369"/>
  <c r="G1369" s="1"/>
  <c r="D1368"/>
  <c r="C1368"/>
  <c r="D1367"/>
  <c r="C1367"/>
  <c r="D1366"/>
  <c r="C1366"/>
  <c r="D1365"/>
  <c r="C1365"/>
  <c r="H1364"/>
  <c r="D1364"/>
  <c r="C1364"/>
  <c r="G1364" s="1"/>
  <c r="D1363"/>
  <c r="C1363"/>
  <c r="D1362"/>
  <c r="C1362"/>
  <c r="D1361"/>
  <c r="C1361"/>
  <c r="H1361" s="1"/>
  <c r="D1360"/>
  <c r="C1360"/>
  <c r="D1359"/>
  <c r="C1359"/>
  <c r="D1358"/>
  <c r="C1358"/>
  <c r="D1357"/>
  <c r="C1357"/>
  <c r="D1356"/>
  <c r="C1356"/>
  <c r="D1355"/>
  <c r="C1355"/>
  <c r="D1354"/>
  <c r="C1354"/>
  <c r="D1353"/>
  <c r="C1353"/>
  <c r="D1352"/>
  <c r="C1352"/>
  <c r="D1351"/>
  <c r="C1351"/>
  <c r="H1350"/>
  <c r="D1350"/>
  <c r="C1350"/>
  <c r="D1349"/>
  <c r="C1349"/>
  <c r="D1348"/>
  <c r="C1348"/>
  <c r="D1347"/>
  <c r="C1347"/>
  <c r="D1346"/>
  <c r="C1346"/>
  <c r="D1345"/>
  <c r="C1345"/>
  <c r="H1345" s="1"/>
  <c r="C1344"/>
  <c r="D1343"/>
  <c r="C1343"/>
  <c r="D1342"/>
  <c r="C1342"/>
  <c r="D1341"/>
  <c r="C1341"/>
  <c r="H1341" s="1"/>
  <c r="D1340"/>
  <c r="C1340"/>
  <c r="G1340" s="1"/>
  <c r="D1339"/>
  <c r="C1339"/>
  <c r="D1338"/>
  <c r="C1338"/>
  <c r="G1338" s="1"/>
  <c r="C1337"/>
  <c r="H1337" s="1"/>
  <c r="D1336"/>
  <c r="C1336"/>
  <c r="D1335"/>
  <c r="C1335"/>
  <c r="D1334"/>
  <c r="C1334"/>
  <c r="C1333"/>
  <c r="D1332"/>
  <c r="C1332"/>
  <c r="D1331"/>
  <c r="C1331"/>
  <c r="D1328"/>
  <c r="C1328"/>
  <c r="D1327"/>
  <c r="C1327"/>
  <c r="D1326"/>
  <c r="C1326"/>
  <c r="D1325"/>
  <c r="C1325"/>
  <c r="H1324"/>
  <c r="D1324"/>
  <c r="C1324"/>
  <c r="D1323"/>
  <c r="C1323"/>
  <c r="C1322"/>
  <c r="D1321"/>
  <c r="C1321"/>
  <c r="G1321" s="1"/>
  <c r="D1320"/>
  <c r="C1320"/>
  <c r="D1319"/>
  <c r="C1319"/>
  <c r="D1318"/>
  <c r="G1318" s="1"/>
  <c r="C1318"/>
  <c r="D1317"/>
  <c r="C1317"/>
  <c r="G1317" s="1"/>
  <c r="D1316"/>
  <c r="C1316"/>
  <c r="D1315"/>
  <c r="C1315"/>
  <c r="D1314"/>
  <c r="G1314" s="1"/>
  <c r="C1314"/>
  <c r="D1313"/>
  <c r="C1313"/>
  <c r="D1312"/>
  <c r="C1312"/>
  <c r="D1311"/>
  <c r="C1311"/>
  <c r="D1310"/>
  <c r="C1310"/>
  <c r="D1309"/>
  <c r="C1309"/>
  <c r="H1309" s="1"/>
  <c r="D1308"/>
  <c r="C1308"/>
  <c r="D1307"/>
  <c r="D1306"/>
  <c r="H1306" s="1"/>
  <c r="C1306"/>
  <c r="D1305"/>
  <c r="C1305"/>
  <c r="H1305" s="1"/>
  <c r="D1304"/>
  <c r="H1304" s="1"/>
  <c r="C1304"/>
  <c r="D1303"/>
  <c r="C1303"/>
  <c r="D1302"/>
  <c r="C1302"/>
  <c r="D1301"/>
  <c r="C1301"/>
  <c r="D1300"/>
  <c r="C1300"/>
  <c r="D1298"/>
  <c r="C1298"/>
  <c r="G1298" s="1"/>
  <c r="D1297"/>
  <c r="C1297"/>
  <c r="D1296"/>
  <c r="C1296"/>
  <c r="D1295"/>
  <c r="C1295"/>
  <c r="D1294"/>
  <c r="C1294"/>
  <c r="H1294" s="1"/>
  <c r="D1293"/>
  <c r="C1293"/>
  <c r="D1292"/>
  <c r="C1292"/>
  <c r="G1292" s="1"/>
  <c r="D1291"/>
  <c r="C1291"/>
  <c r="D1290"/>
  <c r="C1290"/>
  <c r="G1290" s="1"/>
  <c r="D1289"/>
  <c r="C1289"/>
  <c r="D1288"/>
  <c r="C1288"/>
  <c r="D1287"/>
  <c r="C1287"/>
  <c r="D1286"/>
  <c r="C1286"/>
  <c r="H1285"/>
  <c r="D1285"/>
  <c r="C1285"/>
  <c r="D1284"/>
  <c r="C1284"/>
  <c r="D1283"/>
  <c r="C1283"/>
  <c r="H1282"/>
  <c r="G1282"/>
  <c r="D1282"/>
  <c r="C1282"/>
  <c r="D1281"/>
  <c r="C1281"/>
  <c r="D1280"/>
  <c r="C1280"/>
  <c r="D1279"/>
  <c r="C1279"/>
  <c r="D1278"/>
  <c r="C1278"/>
  <c r="G1277"/>
  <c r="D1277"/>
  <c r="C1277"/>
  <c r="D1276"/>
  <c r="C1276"/>
  <c r="H1276" s="1"/>
  <c r="D1275"/>
  <c r="C1275"/>
  <c r="D1274"/>
  <c r="C1274"/>
  <c r="D1273"/>
  <c r="C1273"/>
  <c r="D1272"/>
  <c r="C1272"/>
  <c r="G1272" s="1"/>
  <c r="D1271"/>
  <c r="C1271"/>
  <c r="D1270"/>
  <c r="C1270"/>
  <c r="D1269"/>
  <c r="C1269"/>
  <c r="D1268"/>
  <c r="C1268"/>
  <c r="D1267"/>
  <c r="C1267"/>
  <c r="D1266"/>
  <c r="C1266"/>
  <c r="D1265"/>
  <c r="C1265"/>
  <c r="D1264"/>
  <c r="C1264"/>
  <c r="D1263"/>
  <c r="C1263"/>
  <c r="D1262"/>
  <c r="C1262"/>
  <c r="D1261"/>
  <c r="C1261"/>
  <c r="D1260"/>
  <c r="C1260"/>
  <c r="H1260" s="1"/>
  <c r="D1259"/>
  <c r="C1259"/>
  <c r="D1258"/>
  <c r="C1258"/>
  <c r="D1257"/>
  <c r="C1257"/>
  <c r="D1256"/>
  <c r="C1256"/>
  <c r="D1255"/>
  <c r="C1255"/>
  <c r="D1254"/>
  <c r="C1254"/>
  <c r="G1254" s="1"/>
  <c r="D1253"/>
  <c r="G1253" s="1"/>
  <c r="C1253"/>
  <c r="D1252"/>
  <c r="C1252"/>
  <c r="G1252" s="1"/>
  <c r="D1251"/>
  <c r="C1251"/>
  <c r="D1250"/>
  <c r="C1250"/>
  <c r="D1249"/>
  <c r="C1249"/>
  <c r="D1248"/>
  <c r="C1248"/>
  <c r="D1247"/>
  <c r="C1247"/>
  <c r="D1246"/>
  <c r="H1246" s="1"/>
  <c r="C1246"/>
  <c r="D1245"/>
  <c r="C1245"/>
  <c r="H1244"/>
  <c r="D1244"/>
  <c r="G1244" s="1"/>
  <c r="C1244"/>
  <c r="D1243"/>
  <c r="C1243"/>
  <c r="D1242"/>
  <c r="C1242"/>
  <c r="D1241"/>
  <c r="G1241" s="1"/>
  <c r="C1241"/>
  <c r="D1240"/>
  <c r="C1240"/>
  <c r="G1240" s="1"/>
  <c r="D1239"/>
  <c r="C1239"/>
  <c r="D1238"/>
  <c r="C1238"/>
  <c r="G1238" s="1"/>
  <c r="D1237"/>
  <c r="C1237"/>
  <c r="D1236"/>
  <c r="C1236"/>
  <c r="H1234"/>
  <c r="D1234"/>
  <c r="C1234"/>
  <c r="D1233"/>
  <c r="C1233"/>
  <c r="D1232"/>
  <c r="C1232"/>
  <c r="D1231"/>
  <c r="C1231"/>
  <c r="D1230"/>
  <c r="G1230" s="1"/>
  <c r="C1230"/>
  <c r="D1229"/>
  <c r="C1229"/>
  <c r="D1228"/>
  <c r="C1228"/>
  <c r="C1227"/>
  <c r="D1226"/>
  <c r="C1226"/>
  <c r="D1225"/>
  <c r="C1225"/>
  <c r="H1225" s="1"/>
  <c r="D1224"/>
  <c r="C1224"/>
  <c r="D1221"/>
  <c r="C1221"/>
  <c r="D1220"/>
  <c r="C1220"/>
  <c r="D1218"/>
  <c r="C1218"/>
  <c r="D1217"/>
  <c r="C1217"/>
  <c r="D1216"/>
  <c r="C1216"/>
  <c r="H1216" s="1"/>
  <c r="D1213"/>
  <c r="C1213"/>
  <c r="D1212"/>
  <c r="C1212"/>
  <c r="H1212" s="1"/>
  <c r="G1210"/>
  <c r="D1210"/>
  <c r="H1210" s="1"/>
  <c r="C1210"/>
  <c r="D1209"/>
  <c r="C1209"/>
  <c r="D1208"/>
  <c r="C1208"/>
  <c r="D1207"/>
  <c r="C1207"/>
  <c r="D1206"/>
  <c r="C1206"/>
  <c r="D1205"/>
  <c r="C1205"/>
  <c r="D1204"/>
  <c r="C1204"/>
  <c r="D1203"/>
  <c r="C1203"/>
  <c r="D1202"/>
  <c r="C1202"/>
  <c r="D1200"/>
  <c r="C1200"/>
  <c r="D1199"/>
  <c r="C1199"/>
  <c r="D1198"/>
  <c r="C1198"/>
  <c r="D1197"/>
  <c r="C1197"/>
  <c r="H1197" s="1"/>
  <c r="D1196"/>
  <c r="C1196"/>
  <c r="D1195"/>
  <c r="C1195"/>
  <c r="D1194"/>
  <c r="C1194"/>
  <c r="D1193"/>
  <c r="C1193"/>
  <c r="H1193" s="1"/>
  <c r="D1192"/>
  <c r="C1192"/>
  <c r="G1192" s="1"/>
  <c r="D1191"/>
  <c r="C1191"/>
  <c r="D1190"/>
  <c r="C1190"/>
  <c r="D1189"/>
  <c r="C1189"/>
  <c r="D1188"/>
  <c r="C1188"/>
  <c r="D1187"/>
  <c r="C1187"/>
  <c r="D1186"/>
  <c r="C1186"/>
  <c r="D1185"/>
  <c r="C1185"/>
  <c r="D1184"/>
  <c r="D1182"/>
  <c r="C1182"/>
  <c r="D1181"/>
  <c r="C1181"/>
  <c r="D1180"/>
  <c r="C1180"/>
  <c r="D1179"/>
  <c r="C1179"/>
  <c r="D1178"/>
  <c r="C1178"/>
  <c r="D1177"/>
  <c r="C1177"/>
  <c r="D1176"/>
  <c r="C1176"/>
  <c r="G1174"/>
  <c r="D1174"/>
  <c r="C1174"/>
  <c r="D1173"/>
  <c r="C1173"/>
  <c r="G1173" s="1"/>
  <c r="D1172"/>
  <c r="C1172"/>
  <c r="D1171"/>
  <c r="C1171"/>
  <c r="D1170"/>
  <c r="C1170"/>
  <c r="D1169"/>
  <c r="C1169"/>
  <c r="D1168"/>
  <c r="C1168"/>
  <c r="H1168" s="1"/>
  <c r="H1166"/>
  <c r="D1166"/>
  <c r="C1166"/>
  <c r="D1165"/>
  <c r="C1165"/>
  <c r="D1164"/>
  <c r="C1164"/>
  <c r="H1164" s="1"/>
  <c r="D1163"/>
  <c r="C1163"/>
  <c r="D1162"/>
  <c r="C1162"/>
  <c r="G1161"/>
  <c r="D1161"/>
  <c r="C1161"/>
  <c r="D1160"/>
  <c r="C1160"/>
  <c r="D1159"/>
  <c r="C1159"/>
  <c r="G1158"/>
  <c r="D1158"/>
  <c r="C1158"/>
  <c r="D1157"/>
  <c r="C1157"/>
  <c r="G1156"/>
  <c r="D1156"/>
  <c r="C1156"/>
  <c r="D1155"/>
  <c r="C1155"/>
  <c r="D1154"/>
  <c r="H1154" s="1"/>
  <c r="D1151"/>
  <c r="C1151"/>
  <c r="D1150"/>
  <c r="C1150"/>
  <c r="G1150" s="1"/>
  <c r="D1149"/>
  <c r="G1149" s="1"/>
  <c r="C1149"/>
  <c r="D1148"/>
  <c r="C1148"/>
  <c r="G1148" s="1"/>
  <c r="D1147"/>
  <c r="C1147"/>
  <c r="D1146"/>
  <c r="C1146"/>
  <c r="G1146" s="1"/>
  <c r="D1145"/>
  <c r="C1145"/>
  <c r="D1144"/>
  <c r="C1144"/>
  <c r="D1143"/>
  <c r="C1143"/>
  <c r="G1142"/>
  <c r="D1142"/>
  <c r="H1142" s="1"/>
  <c r="D1141"/>
  <c r="C1141"/>
  <c r="D1140"/>
  <c r="C1140"/>
  <c r="G1140" s="1"/>
  <c r="D1139"/>
  <c r="C1139"/>
  <c r="D1138"/>
  <c r="C1138"/>
  <c r="D1137"/>
  <c r="C1137"/>
  <c r="D1136"/>
  <c r="C1136"/>
  <c r="D1135"/>
  <c r="C1135"/>
  <c r="D1134"/>
  <c r="C1134"/>
  <c r="D1133"/>
  <c r="C1133"/>
  <c r="G1133" s="1"/>
  <c r="D1132"/>
  <c r="H1132" s="1"/>
  <c r="C1132"/>
  <c r="D1131"/>
  <c r="C1131"/>
  <c r="D1130"/>
  <c r="C1130"/>
  <c r="D1129"/>
  <c r="C1129"/>
  <c r="D1128"/>
  <c r="G1128" s="1"/>
  <c r="C1128"/>
  <c r="C1127"/>
  <c r="D1126"/>
  <c r="G1126" s="1"/>
  <c r="C1126"/>
  <c r="D1125"/>
  <c r="C1125"/>
  <c r="D1124"/>
  <c r="D1123"/>
  <c r="C1123"/>
  <c r="D1122"/>
  <c r="C1122"/>
  <c r="D1121"/>
  <c r="C1121"/>
  <c r="H1121" s="1"/>
  <c r="D1120"/>
  <c r="D1119"/>
  <c r="C1119"/>
  <c r="G1118"/>
  <c r="D1118"/>
  <c r="H1118" s="1"/>
  <c r="C1118"/>
  <c r="D1117"/>
  <c r="C1117"/>
  <c r="D1116"/>
  <c r="C1116"/>
  <c r="D1115"/>
  <c r="C1115"/>
  <c r="D1114"/>
  <c r="C1114"/>
  <c r="D1113"/>
  <c r="C1113"/>
  <c r="D1111"/>
  <c r="C1111"/>
  <c r="D1110"/>
  <c r="C1110"/>
  <c r="D1109"/>
  <c r="H1109" s="1"/>
  <c r="C1109"/>
  <c r="D1108"/>
  <c r="C1108"/>
  <c r="H1108" s="1"/>
  <c r="D1107"/>
  <c r="C1107"/>
  <c r="D1106"/>
  <c r="C1106"/>
  <c r="D1105"/>
  <c r="C1105"/>
  <c r="D1104"/>
  <c r="C1104"/>
  <c r="D1103"/>
  <c r="C1103"/>
  <c r="D1102"/>
  <c r="C1102"/>
  <c r="D1101"/>
  <c r="C1101"/>
  <c r="H1100"/>
  <c r="D1100"/>
  <c r="C1100"/>
  <c r="G1100" s="1"/>
  <c r="D1099"/>
  <c r="C1099"/>
  <c r="D1098"/>
  <c r="C1098"/>
  <c r="D1095"/>
  <c r="C1095"/>
  <c r="D1094"/>
  <c r="C1094"/>
  <c r="D1093"/>
  <c r="C1093"/>
  <c r="D1092"/>
  <c r="C1092"/>
  <c r="D1091"/>
  <c r="C1091"/>
  <c r="D1090"/>
  <c r="C1090"/>
  <c r="H1089"/>
  <c r="D1089"/>
  <c r="C1089"/>
  <c r="D1088"/>
  <c r="C1088"/>
  <c r="D1087"/>
  <c r="C1087"/>
  <c r="G1086"/>
  <c r="D1086"/>
  <c r="H1086" s="1"/>
  <c r="C1086"/>
  <c r="D1085"/>
  <c r="C1085"/>
  <c r="G1085" s="1"/>
  <c r="D1083"/>
  <c r="C1083"/>
  <c r="D1082"/>
  <c r="C1082"/>
  <c r="H1082" s="1"/>
  <c r="D1081"/>
  <c r="C1081"/>
  <c r="D1080"/>
  <c r="C1080"/>
  <c r="D1079"/>
  <c r="C1079"/>
  <c r="D1078"/>
  <c r="C1078"/>
  <c r="D1077"/>
  <c r="C1077"/>
  <c r="D1076"/>
  <c r="C1076"/>
  <c r="H1076" s="1"/>
  <c r="D1075"/>
  <c r="C1075"/>
  <c r="D1074"/>
  <c r="G1074" s="1"/>
  <c r="C1074"/>
  <c r="D1073"/>
  <c r="C1073"/>
  <c r="D1072"/>
  <c r="C1072"/>
  <c r="D1071"/>
  <c r="C1071"/>
  <c r="D1070"/>
  <c r="C1070"/>
  <c r="G1070" s="1"/>
  <c r="D1069"/>
  <c r="C1069"/>
  <c r="D1068"/>
  <c r="C1068"/>
  <c r="D1067"/>
  <c r="C1067"/>
  <c r="D1066"/>
  <c r="D1064"/>
  <c r="C1064"/>
  <c r="D1063"/>
  <c r="C1063"/>
  <c r="D1062"/>
  <c r="C1062"/>
  <c r="D1061"/>
  <c r="C1061"/>
  <c r="G1061" s="1"/>
  <c r="D1060"/>
  <c r="C1060"/>
  <c r="D1059"/>
  <c r="C1059"/>
  <c r="D1058"/>
  <c r="G1058" s="1"/>
  <c r="C1058"/>
  <c r="C1057"/>
  <c r="D1055"/>
  <c r="C1055"/>
  <c r="D1054"/>
  <c r="C1054"/>
  <c r="D1053"/>
  <c r="C1053"/>
  <c r="D1052"/>
  <c r="C1052"/>
  <c r="D1051"/>
  <c r="C1051"/>
  <c r="D1050"/>
  <c r="C1050"/>
  <c r="D1049"/>
  <c r="C1049"/>
  <c r="H1049" s="1"/>
  <c r="D1045"/>
  <c r="C1045"/>
  <c r="D1044"/>
  <c r="C1044"/>
  <c r="D1043"/>
  <c r="C1043"/>
  <c r="D1042"/>
  <c r="C1042"/>
  <c r="D1041"/>
  <c r="C1041"/>
  <c r="D1040"/>
  <c r="C1040"/>
  <c r="D1039"/>
  <c r="C1039"/>
  <c r="D1038"/>
  <c r="C1038"/>
  <c r="D1037"/>
  <c r="C1037"/>
  <c r="D1036"/>
  <c r="C1036"/>
  <c r="D1035"/>
  <c r="C1035"/>
  <c r="H1033"/>
  <c r="D1033"/>
  <c r="C1033"/>
  <c r="D1032"/>
  <c r="C1032"/>
  <c r="H1032" s="1"/>
  <c r="D1031"/>
  <c r="C1031"/>
  <c r="D1030"/>
  <c r="C1030"/>
  <c r="G1030" s="1"/>
  <c r="D1029"/>
  <c r="C1029"/>
  <c r="D1028"/>
  <c r="C1028"/>
  <c r="D1027"/>
  <c r="C1027"/>
  <c r="D1026"/>
  <c r="C1026"/>
  <c r="D1025"/>
  <c r="C1025"/>
  <c r="D1024"/>
  <c r="C1024"/>
  <c r="D1022"/>
  <c r="C1022"/>
  <c r="G1022" s="1"/>
  <c r="D1021"/>
  <c r="C1021"/>
  <c r="D1020"/>
  <c r="C1020"/>
  <c r="C1019"/>
  <c r="D1018"/>
  <c r="C1018"/>
  <c r="H1018" s="1"/>
  <c r="D1017"/>
  <c r="C1017"/>
  <c r="D1016"/>
  <c r="C1016"/>
  <c r="D1015"/>
  <c r="C1015"/>
  <c r="D1014"/>
  <c r="C1014"/>
  <c r="C1013"/>
  <c r="D1012"/>
  <c r="C1012"/>
  <c r="D1011"/>
  <c r="C1011"/>
  <c r="D1010"/>
  <c r="C1010"/>
  <c r="D1009"/>
  <c r="C1009"/>
  <c r="D1008"/>
  <c r="C1008"/>
  <c r="C1007"/>
  <c r="D1006"/>
  <c r="C1006"/>
  <c r="H1006" s="1"/>
  <c r="D1005"/>
  <c r="H1005" s="1"/>
  <c r="C1005"/>
  <c r="D1004"/>
  <c r="C1004"/>
  <c r="D1003"/>
  <c r="C1003"/>
  <c r="D1002"/>
  <c r="C1002"/>
  <c r="H1002" s="1"/>
  <c r="D1001"/>
  <c r="C1001"/>
  <c r="G1000"/>
  <c r="D1000"/>
  <c r="C1000"/>
  <c r="H1000" s="1"/>
  <c r="D999"/>
  <c r="C999"/>
  <c r="D998"/>
  <c r="C998"/>
  <c r="D997"/>
  <c r="C997"/>
  <c r="D996"/>
  <c r="C996"/>
  <c r="D995"/>
  <c r="C995"/>
  <c r="D994"/>
  <c r="C994"/>
  <c r="D993"/>
  <c r="H993" s="1"/>
  <c r="C993"/>
  <c r="D992"/>
  <c r="C992"/>
  <c r="D991"/>
  <c r="C991"/>
  <c r="D989"/>
  <c r="C989"/>
  <c r="D988"/>
  <c r="C988"/>
  <c r="D987"/>
  <c r="C987"/>
  <c r="D983"/>
  <c r="C983"/>
  <c r="D982"/>
  <c r="C982"/>
  <c r="H982" s="1"/>
  <c r="D981"/>
  <c r="C981"/>
  <c r="G981" s="1"/>
  <c r="D980"/>
  <c r="C980"/>
  <c r="D979"/>
  <c r="C979"/>
  <c r="D978"/>
  <c r="C978"/>
  <c r="D977"/>
  <c r="C977"/>
  <c r="G977" s="1"/>
  <c r="D976"/>
  <c r="C976"/>
  <c r="D975"/>
  <c r="C975"/>
  <c r="D974"/>
  <c r="C974"/>
  <c r="G974" s="1"/>
  <c r="D973"/>
  <c r="C973"/>
  <c r="D972"/>
  <c r="C972"/>
  <c r="D971"/>
  <c r="C971"/>
  <c r="D970"/>
  <c r="C970"/>
  <c r="D969"/>
  <c r="C969"/>
  <c r="D968"/>
  <c r="C968"/>
  <c r="G968" s="1"/>
  <c r="D967"/>
  <c r="C967"/>
  <c r="G966"/>
  <c r="D966"/>
  <c r="C966"/>
  <c r="D965"/>
  <c r="C965"/>
  <c r="D964"/>
  <c r="C964"/>
  <c r="D963"/>
  <c r="C963"/>
  <c r="D962"/>
  <c r="C962"/>
  <c r="D961"/>
  <c r="C961"/>
  <c r="D960"/>
  <c r="C960"/>
  <c r="D959"/>
  <c r="C959"/>
  <c r="D958"/>
  <c r="C958"/>
  <c r="H958" s="1"/>
  <c r="D957"/>
  <c r="C957"/>
  <c r="D956"/>
  <c r="C956"/>
  <c r="G956" s="1"/>
  <c r="D955"/>
  <c r="C955"/>
  <c r="D954"/>
  <c r="C954"/>
  <c r="D953"/>
  <c r="C953"/>
  <c r="D952"/>
  <c r="C952"/>
  <c r="D951"/>
  <c r="C951"/>
  <c r="D950"/>
  <c r="G950" s="1"/>
  <c r="C950"/>
  <c r="H950" s="1"/>
  <c r="D949"/>
  <c r="C949"/>
  <c r="D948"/>
  <c r="C948"/>
  <c r="D947"/>
  <c r="C947"/>
  <c r="D946"/>
  <c r="C946"/>
  <c r="D945"/>
  <c r="C945"/>
  <c r="D944"/>
  <c r="C944"/>
  <c r="D943"/>
  <c r="C943"/>
  <c r="D942"/>
  <c r="C942"/>
  <c r="H941"/>
  <c r="D941"/>
  <c r="C941"/>
  <c r="G941" s="1"/>
  <c r="D940"/>
  <c r="C940"/>
  <c r="G940" s="1"/>
  <c r="D939"/>
  <c r="C939"/>
  <c r="D938"/>
  <c r="C938"/>
  <c r="D937"/>
  <c r="C937"/>
  <c r="G936"/>
  <c r="D936"/>
  <c r="C936"/>
  <c r="H936" s="1"/>
  <c r="D935"/>
  <c r="C935"/>
  <c r="D934"/>
  <c r="C934"/>
  <c r="G934" s="1"/>
  <c r="D933"/>
  <c r="C933"/>
  <c r="D932"/>
  <c r="C932"/>
  <c r="G932" s="1"/>
  <c r="D931"/>
  <c r="C931"/>
  <c r="D930"/>
  <c r="C930"/>
  <c r="D929"/>
  <c r="C929"/>
  <c r="D928"/>
  <c r="C928"/>
  <c r="G928" s="1"/>
  <c r="D927"/>
  <c r="C927"/>
  <c r="D926"/>
  <c r="C926"/>
  <c r="D925"/>
  <c r="C925"/>
  <c r="D924"/>
  <c r="C924"/>
  <c r="D923"/>
  <c r="C923"/>
  <c r="D922"/>
  <c r="C922"/>
  <c r="D921"/>
  <c r="C921"/>
  <c r="D920"/>
  <c r="C920"/>
  <c r="G920" s="1"/>
  <c r="D919"/>
  <c r="C919"/>
  <c r="D918"/>
  <c r="G918" s="1"/>
  <c r="C918"/>
  <c r="D917"/>
  <c r="C917"/>
  <c r="D916"/>
  <c r="C916"/>
  <c r="D915"/>
  <c r="C915"/>
  <c r="D914"/>
  <c r="C914"/>
  <c r="H914" s="1"/>
  <c r="D913"/>
  <c r="C913"/>
  <c r="D912"/>
  <c r="C912"/>
  <c r="D911"/>
  <c r="C911"/>
  <c r="D910"/>
  <c r="C910"/>
  <c r="G910" s="1"/>
  <c r="D909"/>
  <c r="H909" s="1"/>
  <c r="C909"/>
  <c r="H908"/>
  <c r="D908"/>
  <c r="C908"/>
  <c r="G908" s="1"/>
  <c r="D907"/>
  <c r="C907"/>
  <c r="D906"/>
  <c r="C906"/>
  <c r="D905"/>
  <c r="C905"/>
  <c r="D904"/>
  <c r="C904"/>
  <c r="D903"/>
  <c r="C903"/>
  <c r="D902"/>
  <c r="C902"/>
  <c r="D901"/>
  <c r="C901"/>
  <c r="D900"/>
  <c r="C900"/>
  <c r="G900" s="1"/>
  <c r="D899"/>
  <c r="C899"/>
  <c r="D898"/>
  <c r="C898"/>
  <c r="D897"/>
  <c r="C897"/>
  <c r="D896"/>
  <c r="C896"/>
  <c r="G896" s="1"/>
  <c r="D895"/>
  <c r="C895"/>
  <c r="D894"/>
  <c r="C894"/>
  <c r="D893"/>
  <c r="C893"/>
  <c r="D892"/>
  <c r="C892"/>
  <c r="D891"/>
  <c r="C891"/>
  <c r="D890"/>
  <c r="C890"/>
  <c r="G890" s="1"/>
  <c r="D889"/>
  <c r="C889"/>
  <c r="D888"/>
  <c r="C888"/>
  <c r="D887"/>
  <c r="C887"/>
  <c r="D886"/>
  <c r="G886" s="1"/>
  <c r="C886"/>
  <c r="D885"/>
  <c r="C885"/>
  <c r="D884"/>
  <c r="C884"/>
  <c r="D883"/>
  <c r="C883"/>
  <c r="D882"/>
  <c r="C882"/>
  <c r="D881"/>
  <c r="C881"/>
  <c r="D880"/>
  <c r="C880"/>
  <c r="D879"/>
  <c r="C879"/>
  <c r="H878"/>
  <c r="D878"/>
  <c r="G878" s="1"/>
  <c r="C878"/>
  <c r="H877"/>
  <c r="D877"/>
  <c r="C877"/>
  <c r="D876"/>
  <c r="C876"/>
  <c r="G876" s="1"/>
  <c r="D875"/>
  <c r="C875"/>
  <c r="D874"/>
  <c r="C874"/>
  <c r="D873"/>
  <c r="C873"/>
  <c r="D872"/>
  <c r="C872"/>
  <c r="D871"/>
  <c r="C871"/>
  <c r="D870"/>
  <c r="C870"/>
  <c r="D869"/>
  <c r="C869"/>
  <c r="D868"/>
  <c r="C868"/>
  <c r="D867"/>
  <c r="C867"/>
  <c r="D866"/>
  <c r="C866"/>
  <c r="D865"/>
  <c r="C865"/>
  <c r="D864"/>
  <c r="C864"/>
  <c r="D863"/>
  <c r="C863"/>
  <c r="D862"/>
  <c r="H862" s="1"/>
  <c r="C862"/>
  <c r="D861"/>
  <c r="C861"/>
  <c r="D860"/>
  <c r="C860"/>
  <c r="D859"/>
  <c r="C859"/>
  <c r="D858"/>
  <c r="C858"/>
  <c r="D857"/>
  <c r="C857"/>
  <c r="D856"/>
  <c r="C856"/>
  <c r="D855"/>
  <c r="C855"/>
  <c r="H854"/>
  <c r="D854"/>
  <c r="C854"/>
  <c r="D853"/>
  <c r="C853"/>
  <c r="G853" s="1"/>
  <c r="D852"/>
  <c r="C852"/>
  <c r="D851"/>
  <c r="C851"/>
  <c r="D850"/>
  <c r="H850" s="1"/>
  <c r="C850"/>
  <c r="H849"/>
  <c r="D849"/>
  <c r="C849"/>
  <c r="G849" s="1"/>
  <c r="D848"/>
  <c r="C848"/>
  <c r="D847"/>
  <c r="C847"/>
  <c r="D846"/>
  <c r="C846"/>
  <c r="D845"/>
  <c r="C845"/>
  <c r="H844"/>
  <c r="D844"/>
  <c r="C844"/>
  <c r="G844" s="1"/>
  <c r="D843"/>
  <c r="C843"/>
  <c r="D842"/>
  <c r="C842"/>
  <c r="D841"/>
  <c r="C841"/>
  <c r="D840"/>
  <c r="C840"/>
  <c r="D839"/>
  <c r="C839"/>
  <c r="D838"/>
  <c r="C838"/>
  <c r="D837"/>
  <c r="C837"/>
  <c r="D836"/>
  <c r="C836"/>
  <c r="G836" s="1"/>
  <c r="D835"/>
  <c r="C835"/>
  <c r="D834"/>
  <c r="C834"/>
  <c r="D833"/>
  <c r="C833"/>
  <c r="D832"/>
  <c r="C832"/>
  <c r="G832" s="1"/>
  <c r="D831"/>
  <c r="C831"/>
  <c r="D830"/>
  <c r="C830"/>
  <c r="D829"/>
  <c r="C829"/>
  <c r="G828"/>
  <c r="D828"/>
  <c r="C828"/>
  <c r="D827"/>
  <c r="C827"/>
  <c r="D826"/>
  <c r="C826"/>
  <c r="D825"/>
  <c r="C825"/>
  <c r="D824"/>
  <c r="C824"/>
  <c r="G824" s="1"/>
  <c r="D823"/>
  <c r="C823"/>
  <c r="D822"/>
  <c r="C822"/>
  <c r="D821"/>
  <c r="C821"/>
  <c r="D820"/>
  <c r="C820"/>
  <c r="D819"/>
  <c r="C819"/>
  <c r="D818"/>
  <c r="C818"/>
  <c r="H818" s="1"/>
  <c r="D817"/>
  <c r="C817"/>
  <c r="D816"/>
  <c r="C816"/>
  <c r="G816" s="1"/>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H798" s="1"/>
  <c r="D797"/>
  <c r="C797"/>
  <c r="H796"/>
  <c r="D796"/>
  <c r="C796"/>
  <c r="D795"/>
  <c r="C795"/>
  <c r="D794"/>
  <c r="C794"/>
  <c r="G794" s="1"/>
  <c r="D793"/>
  <c r="C793"/>
  <c r="D792"/>
  <c r="C792"/>
  <c r="G792" s="1"/>
  <c r="D791"/>
  <c r="C791"/>
  <c r="D790"/>
  <c r="C790"/>
  <c r="D789"/>
  <c r="C789"/>
  <c r="D788"/>
  <c r="H788" s="1"/>
  <c r="C788"/>
  <c r="D787"/>
  <c r="C787"/>
  <c r="D786"/>
  <c r="C786"/>
  <c r="H786" s="1"/>
  <c r="D785"/>
  <c r="C785"/>
  <c r="D784"/>
  <c r="C784"/>
  <c r="D783"/>
  <c r="C783"/>
  <c r="D782"/>
  <c r="C782"/>
  <c r="D781"/>
  <c r="C781"/>
  <c r="D780"/>
  <c r="C780"/>
  <c r="D779"/>
  <c r="C779"/>
  <c r="D778"/>
  <c r="C778"/>
  <c r="D777"/>
  <c r="C777"/>
  <c r="D776"/>
  <c r="G776" s="1"/>
  <c r="C776"/>
  <c r="D775"/>
  <c r="C775"/>
  <c r="D774"/>
  <c r="C774"/>
  <c r="D773"/>
  <c r="C773"/>
  <c r="D772"/>
  <c r="C772"/>
  <c r="D771"/>
  <c r="C771"/>
  <c r="H770"/>
  <c r="D770"/>
  <c r="C770"/>
  <c r="G770" s="1"/>
  <c r="D769"/>
  <c r="C769"/>
  <c r="D768"/>
  <c r="C768"/>
  <c r="G768" s="1"/>
  <c r="D767"/>
  <c r="C767"/>
  <c r="D766"/>
  <c r="C766"/>
  <c r="D765"/>
  <c r="C765"/>
  <c r="D764"/>
  <c r="C764"/>
  <c r="G764" s="1"/>
  <c r="D763"/>
  <c r="C763"/>
  <c r="G763" s="1"/>
  <c r="D762"/>
  <c r="C762"/>
  <c r="D761"/>
  <c r="C761"/>
  <c r="D760"/>
  <c r="C760"/>
  <c r="D759"/>
  <c r="C759"/>
  <c r="D758"/>
  <c r="C758"/>
  <c r="D757"/>
  <c r="C757"/>
  <c r="D756"/>
  <c r="C756"/>
  <c r="H755"/>
  <c r="D755"/>
  <c r="C755"/>
  <c r="G755" s="1"/>
  <c r="D754"/>
  <c r="C754"/>
  <c r="D753"/>
  <c r="C753"/>
  <c r="D752"/>
  <c r="C752"/>
  <c r="D751"/>
  <c r="C751"/>
  <c r="D750"/>
  <c r="C750"/>
  <c r="D749"/>
  <c r="C749"/>
  <c r="D748"/>
  <c r="C748"/>
  <c r="D747"/>
  <c r="C747"/>
  <c r="G747" s="1"/>
  <c r="D746"/>
  <c r="H746" s="1"/>
  <c r="C746"/>
  <c r="D745"/>
  <c r="C745"/>
  <c r="D744"/>
  <c r="C744"/>
  <c r="D743"/>
  <c r="C743"/>
  <c r="D742"/>
  <c r="C742"/>
  <c r="D741"/>
  <c r="C741"/>
  <c r="D740"/>
  <c r="H740" s="1"/>
  <c r="C740"/>
  <c r="D739"/>
  <c r="C739"/>
  <c r="D738"/>
  <c r="C738"/>
  <c r="D737"/>
  <c r="C737"/>
  <c r="D736"/>
  <c r="C736"/>
  <c r="D735"/>
  <c r="G735" s="1"/>
  <c r="C735"/>
  <c r="H734"/>
  <c r="D734"/>
  <c r="G734" s="1"/>
  <c r="C734"/>
  <c r="D733"/>
  <c r="C733"/>
  <c r="D732"/>
  <c r="C732"/>
  <c r="D731"/>
  <c r="C731"/>
  <c r="D730"/>
  <c r="C730"/>
  <c r="D729"/>
  <c r="C729"/>
  <c r="D728"/>
  <c r="C728"/>
  <c r="D727"/>
  <c r="C727"/>
  <c r="D726"/>
  <c r="C726"/>
  <c r="D725"/>
  <c r="C725"/>
  <c r="D724"/>
  <c r="H724" s="1"/>
  <c r="C724"/>
  <c r="D723"/>
  <c r="C723"/>
  <c r="D722"/>
  <c r="C722"/>
  <c r="D721"/>
  <c r="C721"/>
  <c r="D720"/>
  <c r="C720"/>
  <c r="G720" s="1"/>
  <c r="D719"/>
  <c r="C719"/>
  <c r="D718"/>
  <c r="C718"/>
  <c r="G718" s="1"/>
  <c r="D717"/>
  <c r="C717"/>
  <c r="D716"/>
  <c r="C716"/>
  <c r="G716" s="1"/>
  <c r="D715"/>
  <c r="C715"/>
  <c r="D714"/>
  <c r="C714"/>
  <c r="D713"/>
  <c r="C713"/>
  <c r="D712"/>
  <c r="C712"/>
  <c r="D711"/>
  <c r="C711"/>
  <c r="H711" s="1"/>
  <c r="D710"/>
  <c r="C710"/>
  <c r="D709"/>
  <c r="C709"/>
  <c r="D708"/>
  <c r="C708"/>
  <c r="G708" s="1"/>
  <c r="D707"/>
  <c r="C707"/>
  <c r="H707" s="1"/>
  <c r="D706"/>
  <c r="C706"/>
  <c r="G706" s="1"/>
  <c r="D705"/>
  <c r="C705"/>
  <c r="D704"/>
  <c r="C704"/>
  <c r="D703"/>
  <c r="C703"/>
  <c r="D702"/>
  <c r="C702"/>
  <c r="D701"/>
  <c r="C701"/>
  <c r="D700"/>
  <c r="C700"/>
  <c r="D699"/>
  <c r="C699"/>
  <c r="D698"/>
  <c r="C698"/>
  <c r="H698" s="1"/>
  <c r="D697"/>
  <c r="C697"/>
  <c r="D696"/>
  <c r="C696"/>
  <c r="D695"/>
  <c r="C695"/>
  <c r="H694"/>
  <c r="D694"/>
  <c r="C694"/>
  <c r="G694" s="1"/>
  <c r="D693"/>
  <c r="C693"/>
  <c r="D692"/>
  <c r="C692"/>
  <c r="H691"/>
  <c r="D691"/>
  <c r="C691"/>
  <c r="G691" s="1"/>
  <c r="D690"/>
  <c r="C690"/>
  <c r="D689"/>
  <c r="C689"/>
  <c r="D688"/>
  <c r="H688" s="1"/>
  <c r="C688"/>
  <c r="D687"/>
  <c r="C687"/>
  <c r="H686"/>
  <c r="D686"/>
  <c r="C686"/>
  <c r="G686" s="1"/>
  <c r="D685"/>
  <c r="C685"/>
  <c r="D684"/>
  <c r="C684"/>
  <c r="H684" s="1"/>
  <c r="D683"/>
  <c r="C683"/>
  <c r="G683" s="1"/>
  <c r="D682"/>
  <c r="C682"/>
  <c r="D681"/>
  <c r="C681"/>
  <c r="D680"/>
  <c r="C680"/>
  <c r="D679"/>
  <c r="C679"/>
  <c r="G679" s="1"/>
  <c r="D678"/>
  <c r="C678"/>
  <c r="H678" s="1"/>
  <c r="D677"/>
  <c r="C677"/>
  <c r="D676"/>
  <c r="C676"/>
  <c r="D675"/>
  <c r="C675"/>
  <c r="G675" s="1"/>
  <c r="D674"/>
  <c r="G674" s="1"/>
  <c r="C674"/>
  <c r="D673"/>
  <c r="C673"/>
  <c r="D672"/>
  <c r="C672"/>
  <c r="D671"/>
  <c r="C671"/>
  <c r="D670"/>
  <c r="C670"/>
  <c r="D669"/>
  <c r="C669"/>
  <c r="D668"/>
  <c r="H668" s="1"/>
  <c r="C668"/>
  <c r="D667"/>
  <c r="C667"/>
  <c r="D666"/>
  <c r="C666"/>
  <c r="D665"/>
  <c r="C665"/>
  <c r="D664"/>
  <c r="C664"/>
  <c r="D663"/>
  <c r="C663"/>
  <c r="D662"/>
  <c r="C662"/>
  <c r="D661"/>
  <c r="C661"/>
  <c r="D660"/>
  <c r="C660"/>
  <c r="D659"/>
  <c r="C659"/>
  <c r="D658"/>
  <c r="C658"/>
  <c r="D657"/>
  <c r="C657"/>
  <c r="D656"/>
  <c r="C656"/>
  <c r="D655"/>
  <c r="C655"/>
  <c r="D654"/>
  <c r="G654" s="1"/>
  <c r="C654"/>
  <c r="D653"/>
  <c r="C653"/>
  <c r="D652"/>
  <c r="C652"/>
  <c r="D651"/>
  <c r="C651"/>
  <c r="D650"/>
  <c r="C650"/>
  <c r="D649"/>
  <c r="C649"/>
  <c r="D648"/>
  <c r="C648"/>
  <c r="D647"/>
  <c r="G647" s="1"/>
  <c r="C647"/>
  <c r="D646"/>
  <c r="C646"/>
  <c r="C645"/>
  <c r="D644"/>
  <c r="C644"/>
  <c r="D643"/>
  <c r="C643"/>
  <c r="D642"/>
  <c r="C642"/>
  <c r="D641"/>
  <c r="C641"/>
  <c r="D632"/>
  <c r="C632"/>
  <c r="H632" s="1"/>
  <c r="D631"/>
  <c r="C631"/>
  <c r="D628"/>
  <c r="C628"/>
  <c r="H628" s="1"/>
  <c r="D627"/>
  <c r="C627"/>
  <c r="G627" s="1"/>
  <c r="C626"/>
  <c r="D625"/>
  <c r="C625"/>
  <c r="D624"/>
  <c r="C624"/>
  <c r="D623"/>
  <c r="C623"/>
  <c r="D622"/>
  <c r="C622"/>
  <c r="D621"/>
  <c r="C621"/>
  <c r="D620"/>
  <c r="C620"/>
  <c r="D618"/>
  <c r="C618"/>
  <c r="D617"/>
  <c r="C617"/>
  <c r="H616"/>
  <c r="D616"/>
  <c r="C616"/>
  <c r="D615"/>
  <c r="C615"/>
  <c r="G615" s="1"/>
  <c r="D614"/>
  <c r="C614"/>
  <c r="D613"/>
  <c r="C613"/>
  <c r="D612"/>
  <c r="C612"/>
  <c r="C611"/>
  <c r="G611" s="1"/>
  <c r="D610"/>
  <c r="H610" s="1"/>
  <c r="C610"/>
  <c r="D609"/>
  <c r="C609"/>
  <c r="H608"/>
  <c r="D608"/>
  <c r="C608"/>
  <c r="G608" s="1"/>
  <c r="D607"/>
  <c r="C607"/>
  <c r="D606"/>
  <c r="C606"/>
  <c r="D605"/>
  <c r="C605"/>
  <c r="D604"/>
  <c r="C604"/>
  <c r="D603"/>
  <c r="C603"/>
  <c r="H603" s="1"/>
  <c r="D602"/>
  <c r="C602"/>
  <c r="G602" s="1"/>
  <c r="D601"/>
  <c r="C601"/>
  <c r="D600"/>
  <c r="C600"/>
  <c r="G600" s="1"/>
  <c r="C599"/>
  <c r="D598"/>
  <c r="C598"/>
  <c r="D597"/>
  <c r="C597"/>
  <c r="D596"/>
  <c r="C596"/>
  <c r="D595"/>
  <c r="G595" s="1"/>
  <c r="C595"/>
  <c r="D594"/>
  <c r="C594"/>
  <c r="D593"/>
  <c r="C593"/>
  <c r="D592"/>
  <c r="H592" s="1"/>
  <c r="C592"/>
  <c r="D591"/>
  <c r="C591"/>
  <c r="D590"/>
  <c r="C590"/>
  <c r="D589"/>
  <c r="C589"/>
  <c r="D588"/>
  <c r="C588"/>
  <c r="D586"/>
  <c r="C586"/>
  <c r="D585"/>
  <c r="C585"/>
  <c r="D584"/>
  <c r="C584"/>
  <c r="D583"/>
  <c r="C583"/>
  <c r="H582"/>
  <c r="D582"/>
  <c r="C582"/>
  <c r="G582" s="1"/>
  <c r="C581"/>
  <c r="D580"/>
  <c r="C580"/>
  <c r="D579"/>
  <c r="C579"/>
  <c r="D578"/>
  <c r="C578"/>
  <c r="D577"/>
  <c r="C577"/>
  <c r="D576"/>
  <c r="C576"/>
  <c r="D575"/>
  <c r="C575"/>
  <c r="D573"/>
  <c r="C573"/>
  <c r="D572"/>
  <c r="C572"/>
  <c r="D571"/>
  <c r="C571"/>
  <c r="D570"/>
  <c r="C570"/>
  <c r="D569"/>
  <c r="C569"/>
  <c r="D568"/>
  <c r="C568"/>
  <c r="G567"/>
  <c r="D567"/>
  <c r="C567"/>
  <c r="D566"/>
  <c r="C566"/>
  <c r="G566" s="1"/>
  <c r="D565"/>
  <c r="C565"/>
  <c r="D564"/>
  <c r="C564"/>
  <c r="G564" s="1"/>
  <c r="D563"/>
  <c r="C563"/>
  <c r="D560"/>
  <c r="H560" s="1"/>
  <c r="C560"/>
  <c r="D559"/>
  <c r="C559"/>
  <c r="D558"/>
  <c r="C558"/>
  <c r="C557"/>
  <c r="D556"/>
  <c r="C556"/>
  <c r="G556" s="1"/>
  <c r="D555"/>
  <c r="C555"/>
  <c r="D554"/>
  <c r="C554"/>
  <c r="G554" s="1"/>
  <c r="D553"/>
  <c r="C553"/>
  <c r="D552"/>
  <c r="C552"/>
  <c r="G552" s="1"/>
  <c r="G551"/>
  <c r="D551"/>
  <c r="C551"/>
  <c r="H551" s="1"/>
  <c r="D550"/>
  <c r="C550"/>
  <c r="C549"/>
  <c r="D548"/>
  <c r="C548"/>
  <c r="D547"/>
  <c r="C547"/>
  <c r="D546"/>
  <c r="C546"/>
  <c r="D545"/>
  <c r="C545"/>
  <c r="D544"/>
  <c r="C544"/>
  <c r="D543"/>
  <c r="C543"/>
  <c r="D542"/>
  <c r="C542"/>
  <c r="G542" s="1"/>
  <c r="D541"/>
  <c r="C541"/>
  <c r="D540"/>
  <c r="C540"/>
  <c r="H540" s="1"/>
  <c r="D539"/>
  <c r="C539"/>
  <c r="D538"/>
  <c r="C538"/>
  <c r="G538" s="1"/>
  <c r="C537"/>
  <c r="D536"/>
  <c r="C536"/>
  <c r="D535"/>
  <c r="C535"/>
  <c r="D534"/>
  <c r="C534"/>
  <c r="G534" s="1"/>
  <c r="D533"/>
  <c r="C533"/>
  <c r="D532"/>
  <c r="C532"/>
  <c r="G532" s="1"/>
  <c r="D531"/>
  <c r="C531"/>
  <c r="D530"/>
  <c r="G530" s="1"/>
  <c r="C530"/>
  <c r="C529"/>
  <c r="D528"/>
  <c r="C528"/>
  <c r="D527"/>
  <c r="C527"/>
  <c r="G527" s="1"/>
  <c r="D526"/>
  <c r="C526"/>
  <c r="H526" s="1"/>
  <c r="D525"/>
  <c r="C525"/>
  <c r="D521"/>
  <c r="C521"/>
  <c r="G520"/>
  <c r="D520"/>
  <c r="C520"/>
  <c r="H520" s="1"/>
  <c r="D519"/>
  <c r="C519"/>
  <c r="G519" s="1"/>
  <c r="D518"/>
  <c r="C518"/>
  <c r="G518" s="1"/>
  <c r="D517"/>
  <c r="C517"/>
  <c r="D516"/>
  <c r="G516" s="1"/>
  <c r="D515"/>
  <c r="C515"/>
  <c r="D514"/>
  <c r="C514"/>
  <c r="D513"/>
  <c r="C513"/>
  <c r="D512"/>
  <c r="C512"/>
  <c r="D511"/>
  <c r="C511"/>
  <c r="D510"/>
  <c r="D508"/>
  <c r="C508"/>
  <c r="D507"/>
  <c r="C507"/>
  <c r="D506"/>
  <c r="C506"/>
  <c r="G506" s="1"/>
  <c r="D505"/>
  <c r="C505"/>
  <c r="D504"/>
  <c r="C504"/>
  <c r="H504" s="1"/>
  <c r="G503"/>
  <c r="D503"/>
  <c r="C503"/>
  <c r="H503" s="1"/>
  <c r="D502"/>
  <c r="C502"/>
  <c r="D501"/>
  <c r="C501"/>
  <c r="D500"/>
  <c r="C500"/>
  <c r="H500" s="1"/>
  <c r="D499"/>
  <c r="C499"/>
  <c r="D498"/>
  <c r="C498"/>
  <c r="D497"/>
  <c r="C497"/>
  <c r="D496"/>
  <c r="C496"/>
  <c r="D495"/>
  <c r="C495"/>
  <c r="D494"/>
  <c r="C494"/>
  <c r="D493"/>
  <c r="C493"/>
  <c r="D492"/>
  <c r="C492"/>
  <c r="D491"/>
  <c r="C491"/>
  <c r="D490"/>
  <c r="C490"/>
  <c r="G490" s="1"/>
  <c r="D489"/>
  <c r="C489"/>
  <c r="D488"/>
  <c r="C488"/>
  <c r="H488" s="1"/>
  <c r="D487"/>
  <c r="C487"/>
  <c r="D486"/>
  <c r="C486"/>
  <c r="D485"/>
  <c r="C485"/>
  <c r="D484"/>
  <c r="C484"/>
  <c r="D483"/>
  <c r="C483"/>
  <c r="D482"/>
  <c r="C482"/>
  <c r="D481"/>
  <c r="C481"/>
  <c r="D480"/>
  <c r="C480"/>
  <c r="D479"/>
  <c r="C479"/>
  <c r="D477"/>
  <c r="C477"/>
  <c r="D476"/>
  <c r="C476"/>
  <c r="D475"/>
  <c r="C475"/>
  <c r="D474"/>
  <c r="C474"/>
  <c r="D473"/>
  <c r="C473"/>
  <c r="D472"/>
  <c r="D471"/>
  <c r="C471"/>
  <c r="D470"/>
  <c r="C470"/>
  <c r="D469"/>
  <c r="C469"/>
  <c r="D468"/>
  <c r="C468"/>
  <c r="C467"/>
  <c r="D465"/>
  <c r="C465"/>
  <c r="D464"/>
  <c r="C464"/>
  <c r="D463"/>
  <c r="G463" s="1"/>
  <c r="C463"/>
  <c r="D462"/>
  <c r="C462"/>
  <c r="D461"/>
  <c r="C461"/>
  <c r="D460"/>
  <c r="C460"/>
  <c r="D459"/>
  <c r="C459"/>
  <c r="D458"/>
  <c r="C458"/>
  <c r="H458" s="1"/>
  <c r="C457"/>
  <c r="D456"/>
  <c r="C456"/>
  <c r="H456" s="1"/>
  <c r="D455"/>
  <c r="C455"/>
  <c r="G455" s="1"/>
  <c r="D454"/>
  <c r="C454"/>
  <c r="G454" s="1"/>
  <c r="D452"/>
  <c r="C452"/>
  <c r="G452" s="1"/>
  <c r="D451"/>
  <c r="C451"/>
  <c r="D450"/>
  <c r="C450"/>
  <c r="G450" s="1"/>
  <c r="C449"/>
  <c r="D448"/>
  <c r="C448"/>
  <c r="D447"/>
  <c r="C447"/>
  <c r="H446"/>
  <c r="D446"/>
  <c r="C446"/>
  <c r="G446" s="1"/>
  <c r="D445"/>
  <c r="C445"/>
  <c r="D444"/>
  <c r="C444"/>
  <c r="D443"/>
  <c r="H443" s="1"/>
  <c r="C443"/>
  <c r="D442"/>
  <c r="C442"/>
  <c r="C441"/>
  <c r="D440"/>
  <c r="C440"/>
  <c r="D439"/>
  <c r="C439"/>
  <c r="D438"/>
  <c r="C438"/>
  <c r="G438" s="1"/>
  <c r="D437"/>
  <c r="C437"/>
  <c r="D436"/>
  <c r="D435"/>
  <c r="G435" s="1"/>
  <c r="C435"/>
  <c r="D434"/>
  <c r="C434"/>
  <c r="D433"/>
  <c r="C433"/>
  <c r="D432"/>
  <c r="G432" s="1"/>
  <c r="C432"/>
  <c r="D431"/>
  <c r="C431"/>
  <c r="D430"/>
  <c r="C430"/>
  <c r="C429"/>
  <c r="D428"/>
  <c r="C428"/>
  <c r="D427"/>
  <c r="C427"/>
  <c r="H427" s="1"/>
  <c r="D426"/>
  <c r="C426"/>
  <c r="D425"/>
  <c r="C425"/>
  <c r="D424"/>
  <c r="H423"/>
  <c r="D423"/>
  <c r="C423"/>
  <c r="G423" s="1"/>
  <c r="D422"/>
  <c r="C422"/>
  <c r="C421"/>
  <c r="H420"/>
  <c r="D420"/>
  <c r="G420" s="1"/>
  <c r="C420"/>
  <c r="D419"/>
  <c r="C419"/>
  <c r="D418"/>
  <c r="C418"/>
  <c r="D417"/>
  <c r="C417"/>
  <c r="C416"/>
  <c r="C413"/>
  <c r="D412"/>
  <c r="C412"/>
  <c r="C411"/>
  <c r="H406"/>
  <c r="G406"/>
  <c r="D406"/>
  <c r="C406"/>
  <c r="D405"/>
  <c r="C405"/>
  <c r="D404"/>
  <c r="C404"/>
  <c r="D401"/>
  <c r="C401"/>
  <c r="D400"/>
  <c r="C400"/>
  <c r="H400" s="1"/>
  <c r="D399"/>
  <c r="H399" s="1"/>
  <c r="C399"/>
  <c r="H398"/>
  <c r="D398"/>
  <c r="G398" s="1"/>
  <c r="C398"/>
  <c r="C397"/>
  <c r="D396"/>
  <c r="C396"/>
  <c r="D395"/>
  <c r="C395"/>
  <c r="D394"/>
  <c r="C394"/>
  <c r="D393"/>
  <c r="C393"/>
  <c r="D392"/>
  <c r="D390"/>
  <c r="C390"/>
  <c r="D389"/>
  <c r="C389"/>
  <c r="D388"/>
  <c r="C388"/>
  <c r="D387"/>
  <c r="C387"/>
  <c r="C386"/>
  <c r="D385"/>
  <c r="C385"/>
  <c r="D384"/>
  <c r="C384"/>
  <c r="G384" s="1"/>
  <c r="D383"/>
  <c r="C383"/>
  <c r="D382"/>
  <c r="C382"/>
  <c r="G382" s="1"/>
  <c r="D381"/>
  <c r="C381"/>
  <c r="D380"/>
  <c r="C380"/>
  <c r="G380" s="1"/>
  <c r="D379"/>
  <c r="C379"/>
  <c r="D377"/>
  <c r="C377"/>
  <c r="D376"/>
  <c r="C376"/>
  <c r="D375"/>
  <c r="C375"/>
  <c r="D374"/>
  <c r="C374"/>
  <c r="D373"/>
  <c r="C373"/>
  <c r="D372"/>
  <c r="C372"/>
  <c r="D371"/>
  <c r="C371"/>
  <c r="G371" s="1"/>
  <c r="D370"/>
  <c r="C370"/>
  <c r="H370" s="1"/>
  <c r="D369"/>
  <c r="C369"/>
  <c r="D368"/>
  <c r="C368"/>
  <c r="D367"/>
  <c r="C367"/>
  <c r="D366"/>
  <c r="C366"/>
  <c r="D365"/>
  <c r="C365"/>
  <c r="H363"/>
  <c r="D363"/>
  <c r="G363" s="1"/>
  <c r="C363"/>
  <c r="D362"/>
  <c r="C362"/>
  <c r="D361"/>
  <c r="C361"/>
  <c r="D360"/>
  <c r="C360"/>
  <c r="D359"/>
  <c r="C359"/>
  <c r="D357"/>
  <c r="C357"/>
  <c r="D356"/>
  <c r="C356"/>
  <c r="D355"/>
  <c r="C355"/>
  <c r="D354"/>
  <c r="H354" s="1"/>
  <c r="C354"/>
  <c r="D353"/>
  <c r="C353"/>
  <c r="D352"/>
  <c r="G352" s="1"/>
  <c r="C352"/>
  <c r="D351"/>
  <c r="C351"/>
  <c r="D350"/>
  <c r="C350"/>
  <c r="D349"/>
  <c r="C349"/>
  <c r="D348"/>
  <c r="C348"/>
  <c r="H347"/>
  <c r="D347"/>
  <c r="C347"/>
  <c r="G347" s="1"/>
  <c r="D344"/>
  <c r="C344"/>
  <c r="D343"/>
  <c r="C343"/>
  <c r="G343" s="1"/>
  <c r="D342"/>
  <c r="C342"/>
  <c r="H342" s="1"/>
  <c r="D341"/>
  <c r="C341"/>
  <c r="D340"/>
  <c r="C340"/>
  <c r="D339"/>
  <c r="D338"/>
  <c r="C338"/>
  <c r="G338" s="1"/>
  <c r="D337"/>
  <c r="C337"/>
  <c r="D336"/>
  <c r="C336"/>
  <c r="H336" s="1"/>
  <c r="D335"/>
  <c r="C335"/>
  <c r="G335" s="1"/>
  <c r="C334"/>
  <c r="D333"/>
  <c r="C333"/>
  <c r="D332"/>
  <c r="C332"/>
  <c r="D331"/>
  <c r="C331"/>
  <c r="D330"/>
  <c r="C330"/>
  <c r="H330" s="1"/>
  <c r="D329"/>
  <c r="C329"/>
  <c r="D328"/>
  <c r="C328"/>
  <c r="D327"/>
  <c r="C327"/>
  <c r="G327" s="1"/>
  <c r="D325"/>
  <c r="C325"/>
  <c r="D324"/>
  <c r="C324"/>
  <c r="D323"/>
  <c r="C323"/>
  <c r="D322"/>
  <c r="H322" s="1"/>
  <c r="C322"/>
  <c r="D321"/>
  <c r="C321"/>
  <c r="D320"/>
  <c r="C320"/>
  <c r="D319"/>
  <c r="G319" s="1"/>
  <c r="C319"/>
  <c r="D318"/>
  <c r="C318"/>
  <c r="D317"/>
  <c r="C317"/>
  <c r="D316"/>
  <c r="C316"/>
  <c r="D315"/>
  <c r="C315"/>
  <c r="D314"/>
  <c r="C314"/>
  <c r="D313"/>
  <c r="C313"/>
  <c r="D312"/>
  <c r="D311"/>
  <c r="C311"/>
  <c r="H311" s="1"/>
  <c r="D310"/>
  <c r="C310"/>
  <c r="D309"/>
  <c r="C309"/>
  <c r="D308"/>
  <c r="C308"/>
  <c r="D307"/>
  <c r="C307"/>
  <c r="D305"/>
  <c r="C305"/>
  <c r="D304"/>
  <c r="C304"/>
  <c r="D303"/>
  <c r="C303"/>
  <c r="D302"/>
  <c r="C302"/>
  <c r="D301"/>
  <c r="C301"/>
  <c r="H300"/>
  <c r="D300"/>
  <c r="G300" s="1"/>
  <c r="C300"/>
  <c r="D299"/>
  <c r="C299"/>
  <c r="D298"/>
  <c r="C298"/>
  <c r="D297"/>
  <c r="C297"/>
  <c r="D296"/>
  <c r="C296"/>
  <c r="C295"/>
  <c r="D292"/>
  <c r="C292"/>
  <c r="D291"/>
  <c r="C291"/>
  <c r="G291" s="1"/>
  <c r="D290"/>
  <c r="C290"/>
  <c r="H290" s="1"/>
  <c r="D289"/>
  <c r="C289"/>
  <c r="D288"/>
  <c r="C288"/>
  <c r="H288" s="1"/>
  <c r="D284"/>
  <c r="D283"/>
  <c r="C283"/>
  <c r="D282"/>
  <c r="C282"/>
  <c r="D281"/>
  <c r="C281"/>
  <c r="D280"/>
  <c r="G280" s="1"/>
  <c r="C280"/>
  <c r="D279"/>
  <c r="C279"/>
  <c r="G279" s="1"/>
  <c r="D278"/>
  <c r="C278"/>
  <c r="D277"/>
  <c r="C277"/>
  <c r="D276"/>
  <c r="C276"/>
  <c r="C275"/>
  <c r="D274"/>
  <c r="C274"/>
  <c r="D273"/>
  <c r="C273"/>
  <c r="D272"/>
  <c r="C272"/>
  <c r="D271"/>
  <c r="C271"/>
  <c r="D270"/>
  <c r="C270"/>
  <c r="D269"/>
  <c r="C269"/>
  <c r="D268"/>
  <c r="G268" s="1"/>
  <c r="C268"/>
  <c r="D267"/>
  <c r="C267"/>
  <c r="G266"/>
  <c r="D266"/>
  <c r="C266"/>
  <c r="D265"/>
  <c r="C265"/>
  <c r="D264"/>
  <c r="C264"/>
  <c r="H264" s="1"/>
  <c r="D263"/>
  <c r="C263"/>
  <c r="D262"/>
  <c r="C262"/>
  <c r="D261"/>
  <c r="C261"/>
  <c r="D260"/>
  <c r="C260"/>
  <c r="C259"/>
  <c r="H258"/>
  <c r="D258"/>
  <c r="C258"/>
  <c r="G258" s="1"/>
  <c r="D257"/>
  <c r="C257"/>
  <c r="D256"/>
  <c r="C256"/>
  <c r="C255"/>
  <c r="D254"/>
  <c r="C254"/>
  <c r="D253"/>
  <c r="C253"/>
  <c r="D252"/>
  <c r="C252"/>
  <c r="D251"/>
  <c r="C251"/>
  <c r="H250"/>
  <c r="D250"/>
  <c r="G250" s="1"/>
  <c r="C250"/>
  <c r="D249"/>
  <c r="C249"/>
  <c r="D247"/>
  <c r="C247"/>
  <c r="D246"/>
  <c r="C246"/>
  <c r="D245"/>
  <c r="C245"/>
  <c r="D244"/>
  <c r="C244"/>
  <c r="D243"/>
  <c r="C243"/>
  <c r="D242"/>
  <c r="C242"/>
  <c r="D241"/>
  <c r="C241"/>
  <c r="D240"/>
  <c r="C240"/>
  <c r="D239"/>
  <c r="C239"/>
  <c r="H238"/>
  <c r="D238"/>
  <c r="G238" s="1"/>
  <c r="C238"/>
  <c r="D237"/>
  <c r="C237"/>
  <c r="C236"/>
  <c r="D235"/>
  <c r="C235"/>
  <c r="D234"/>
  <c r="H234" s="1"/>
  <c r="C234"/>
  <c r="D233"/>
  <c r="C233"/>
  <c r="D232"/>
  <c r="C232"/>
  <c r="D231"/>
  <c r="C231"/>
  <c r="D230"/>
  <c r="G230" s="1"/>
  <c r="C230"/>
  <c r="D229"/>
  <c r="C229"/>
  <c r="D228"/>
  <c r="C228"/>
  <c r="D227"/>
  <c r="C227"/>
  <c r="D226"/>
  <c r="C226"/>
  <c r="D225"/>
  <c r="C225"/>
  <c r="D224"/>
  <c r="D223"/>
  <c r="C223"/>
  <c r="D222"/>
  <c r="C222"/>
  <c r="G222" s="1"/>
  <c r="C221"/>
  <c r="D219"/>
  <c r="C219"/>
  <c r="D218"/>
  <c r="H218" s="1"/>
  <c r="C218"/>
  <c r="D217"/>
  <c r="C217"/>
  <c r="D216"/>
  <c r="C216"/>
  <c r="D215"/>
  <c r="C215"/>
  <c r="D214"/>
  <c r="C214"/>
  <c r="D213"/>
  <c r="C213"/>
  <c r="D212"/>
  <c r="C212"/>
  <c r="D210"/>
  <c r="C210"/>
  <c r="D209"/>
  <c r="C209"/>
  <c r="D208"/>
  <c r="C208"/>
  <c r="D207"/>
  <c r="C207"/>
  <c r="D205"/>
  <c r="C205"/>
  <c r="D204"/>
  <c r="H204" s="1"/>
  <c r="C204"/>
  <c r="G204" s="1"/>
  <c r="D203"/>
  <c r="C203"/>
  <c r="D202"/>
  <c r="C202"/>
  <c r="D201"/>
  <c r="C201"/>
  <c r="D200"/>
  <c r="C200"/>
  <c r="D199"/>
  <c r="C199"/>
  <c r="C198"/>
  <c r="D197"/>
  <c r="C197"/>
  <c r="D196"/>
  <c r="C196"/>
  <c r="D195"/>
  <c r="C195"/>
  <c r="D194"/>
  <c r="C194"/>
  <c r="G194" s="1"/>
  <c r="C193"/>
  <c r="D191"/>
  <c r="C191"/>
  <c r="D190"/>
  <c r="C190"/>
  <c r="D189"/>
  <c r="C189"/>
  <c r="D188"/>
  <c r="C188"/>
  <c r="D187"/>
  <c r="C187"/>
  <c r="D186"/>
  <c r="C186"/>
  <c r="D185"/>
  <c r="C185"/>
  <c r="D184"/>
  <c r="G184" s="1"/>
  <c r="C184"/>
  <c r="D183"/>
  <c r="C183"/>
  <c r="D182"/>
  <c r="C182"/>
  <c r="D181"/>
  <c r="C181"/>
  <c r="D180"/>
  <c r="C180"/>
  <c r="D179"/>
  <c r="G179" s="1"/>
  <c r="C179"/>
  <c r="D178"/>
  <c r="H178" s="1"/>
  <c r="C178"/>
  <c r="D177"/>
  <c r="C177"/>
  <c r="D176"/>
  <c r="G176" s="1"/>
  <c r="C176"/>
  <c r="D175"/>
  <c r="C175"/>
  <c r="D174"/>
  <c r="C174"/>
  <c r="C173"/>
  <c r="D172"/>
  <c r="C172"/>
  <c r="D171"/>
  <c r="C171"/>
  <c r="G171" s="1"/>
  <c r="D170"/>
  <c r="C170"/>
  <c r="D169"/>
  <c r="C169"/>
  <c r="D168"/>
  <c r="C168"/>
  <c r="D167"/>
  <c r="C167"/>
  <c r="D166"/>
  <c r="C166"/>
  <c r="D164"/>
  <c r="C164"/>
  <c r="D163"/>
  <c r="C163"/>
  <c r="G163" s="1"/>
  <c r="D162"/>
  <c r="C162"/>
  <c r="D161"/>
  <c r="C161"/>
  <c r="C160"/>
  <c r="D158"/>
  <c r="C158"/>
  <c r="G158" s="1"/>
  <c r="D157"/>
  <c r="C157"/>
  <c r="D156"/>
  <c r="C156"/>
  <c r="D155"/>
  <c r="C155"/>
  <c r="H155" s="1"/>
  <c r="D154"/>
  <c r="H154" s="1"/>
  <c r="C154"/>
  <c r="G154" s="1"/>
  <c r="D153"/>
  <c r="C153"/>
  <c r="H152"/>
  <c r="D152"/>
  <c r="C152"/>
  <c r="G151"/>
  <c r="D151"/>
  <c r="C151"/>
  <c r="H151" s="1"/>
  <c r="D150"/>
  <c r="C150"/>
  <c r="C149"/>
  <c r="D146"/>
  <c r="C146"/>
  <c r="D145"/>
  <c r="C145"/>
  <c r="D144"/>
  <c r="C144"/>
  <c r="D143"/>
  <c r="C143"/>
  <c r="D142"/>
  <c r="C142"/>
  <c r="D141"/>
  <c r="C141"/>
  <c r="D140"/>
  <c r="C140"/>
  <c r="G140" s="1"/>
  <c r="D139"/>
  <c r="C139"/>
  <c r="G139" s="1"/>
  <c r="D138"/>
  <c r="C138"/>
  <c r="D137"/>
  <c r="C137"/>
  <c r="G137" s="1"/>
  <c r="D136"/>
  <c r="C136"/>
  <c r="H136" s="1"/>
  <c r="C135"/>
  <c r="D134"/>
  <c r="C134"/>
  <c r="G134" s="1"/>
  <c r="D133"/>
  <c r="C133"/>
  <c r="G133" s="1"/>
  <c r="D132"/>
  <c r="C132"/>
  <c r="D131"/>
  <c r="C131"/>
  <c r="C130"/>
  <c r="C129"/>
  <c r="D128"/>
  <c r="H128" s="1"/>
  <c r="C128"/>
  <c r="D127"/>
  <c r="C127"/>
  <c r="D126"/>
  <c r="C126"/>
  <c r="D125"/>
  <c r="C125"/>
  <c r="D124"/>
  <c r="C124"/>
  <c r="D123"/>
  <c r="C123"/>
  <c r="D122"/>
  <c r="H122" s="1"/>
  <c r="C122"/>
  <c r="G122" s="1"/>
  <c r="C121"/>
  <c r="D119"/>
  <c r="C119"/>
  <c r="D118"/>
  <c r="G118" s="1"/>
  <c r="C118"/>
  <c r="D117"/>
  <c r="C117"/>
  <c r="D116"/>
  <c r="C116"/>
  <c r="D115"/>
  <c r="C115"/>
  <c r="D114"/>
  <c r="C114"/>
  <c r="H113"/>
  <c r="D113"/>
  <c r="C113"/>
  <c r="D112"/>
  <c r="C112"/>
  <c r="H112" s="1"/>
  <c r="D111"/>
  <c r="C111"/>
  <c r="D110"/>
  <c r="C110"/>
  <c r="D109"/>
  <c r="C109"/>
  <c r="H109" s="1"/>
  <c r="D108"/>
  <c r="C108"/>
  <c r="G108" s="1"/>
  <c r="D107"/>
  <c r="C107"/>
  <c r="D106"/>
  <c r="C106"/>
  <c r="D105"/>
  <c r="H105" s="1"/>
  <c r="C105"/>
  <c r="D104"/>
  <c r="G104" s="1"/>
  <c r="C104"/>
  <c r="C103"/>
  <c r="D101"/>
  <c r="C101"/>
  <c r="D100"/>
  <c r="C100"/>
  <c r="G100" s="1"/>
  <c r="D99"/>
  <c r="C99"/>
  <c r="H99" s="1"/>
  <c r="D98"/>
  <c r="G98" s="1"/>
  <c r="C98"/>
  <c r="D97"/>
  <c r="C97"/>
  <c r="D96"/>
  <c r="C96"/>
  <c r="H95"/>
  <c r="D95"/>
  <c r="G95" s="1"/>
  <c r="C95"/>
  <c r="D93"/>
  <c r="C93"/>
  <c r="D92"/>
  <c r="C92"/>
  <c r="G91"/>
  <c r="D91"/>
  <c r="C91"/>
  <c r="D90"/>
  <c r="C90"/>
  <c r="D89"/>
  <c r="C89"/>
  <c r="D88"/>
  <c r="C88"/>
  <c r="D87"/>
  <c r="C87"/>
  <c r="G86"/>
  <c r="D86"/>
  <c r="C86"/>
  <c r="H86" s="1"/>
  <c r="D85"/>
  <c r="C85"/>
  <c r="D84"/>
  <c r="C84"/>
  <c r="G84" s="1"/>
  <c r="D83"/>
  <c r="C83"/>
  <c r="D82"/>
  <c r="C82"/>
  <c r="G82" s="1"/>
  <c r="D81"/>
  <c r="C81"/>
  <c r="D80"/>
  <c r="C80"/>
  <c r="H80" s="1"/>
  <c r="C79"/>
  <c r="D77"/>
  <c r="C77"/>
  <c r="D76"/>
  <c r="C76"/>
  <c r="D75"/>
  <c r="C75"/>
  <c r="D74"/>
  <c r="G74" s="1"/>
  <c r="C74"/>
  <c r="D73"/>
  <c r="C73"/>
  <c r="D72"/>
  <c r="C72"/>
  <c r="D71"/>
  <c r="C71"/>
  <c r="D70"/>
  <c r="D69"/>
  <c r="C69"/>
  <c r="D68"/>
  <c r="C68"/>
  <c r="D67"/>
  <c r="C67"/>
  <c r="G67" s="1"/>
  <c r="D66"/>
  <c r="C66"/>
  <c r="D65"/>
  <c r="C65"/>
  <c r="G65" s="1"/>
  <c r="D64"/>
  <c r="C64"/>
  <c r="D63"/>
  <c r="C63"/>
  <c r="H63" s="1"/>
  <c r="D62"/>
  <c r="C62"/>
  <c r="G62" s="1"/>
  <c r="C61"/>
  <c r="D60"/>
  <c r="G60" s="1"/>
  <c r="C60"/>
  <c r="D59"/>
  <c r="C59"/>
  <c r="D57"/>
  <c r="C57"/>
  <c r="D56"/>
  <c r="H56" s="1"/>
  <c r="C56"/>
  <c r="D55"/>
  <c r="C55"/>
  <c r="D54"/>
  <c r="C54"/>
  <c r="D53"/>
  <c r="C53"/>
  <c r="D52"/>
  <c r="C52"/>
  <c r="D51"/>
  <c r="C51"/>
  <c r="D49"/>
  <c r="C49"/>
  <c r="G49" s="1"/>
  <c r="D48"/>
  <c r="C48"/>
  <c r="G48" s="1"/>
  <c r="D47"/>
  <c r="C47"/>
  <c r="D45"/>
  <c r="C45"/>
  <c r="D44"/>
  <c r="C44"/>
  <c r="G44" s="1"/>
  <c r="D43"/>
  <c r="C43"/>
  <c r="G42"/>
  <c r="D42"/>
  <c r="C42"/>
  <c r="H42" s="1"/>
  <c r="D39"/>
  <c r="C39"/>
  <c r="D38"/>
  <c r="C38"/>
  <c r="D37"/>
  <c r="C37"/>
  <c r="C36"/>
  <c r="D35"/>
  <c r="C35"/>
  <c r="D34"/>
  <c r="C34"/>
  <c r="H34" s="1"/>
  <c r="C33"/>
  <c r="D32"/>
  <c r="C32"/>
  <c r="H32" s="1"/>
  <c r="D31"/>
  <c r="C31"/>
  <c r="D30"/>
  <c r="G30" s="1"/>
  <c r="C30"/>
  <c r="D29"/>
  <c r="C29"/>
  <c r="D28"/>
  <c r="C28"/>
  <c r="D27"/>
  <c r="C27"/>
  <c r="D26"/>
  <c r="C26"/>
  <c r="C25"/>
  <c r="D24"/>
  <c r="C24"/>
  <c r="D23"/>
  <c r="C23"/>
  <c r="D22"/>
  <c r="C22"/>
  <c r="D21"/>
  <c r="C21"/>
  <c r="D20"/>
  <c r="C20"/>
  <c r="C19"/>
  <c r="D18"/>
  <c r="C18"/>
  <c r="H18" s="1"/>
  <c r="D17"/>
  <c r="C17"/>
  <c r="D16"/>
  <c r="C16"/>
  <c r="D15"/>
  <c r="C15"/>
  <c r="D14"/>
  <c r="G14" s="1"/>
  <c r="C14"/>
  <c r="D12"/>
  <c r="C12"/>
  <c r="G12" s="1"/>
  <c r="D11"/>
  <c r="C11"/>
  <c r="G11" s="1"/>
  <c r="D10"/>
  <c r="C10"/>
  <c r="H10" s="1"/>
  <c r="D9"/>
  <c r="C9"/>
  <c r="D8"/>
  <c r="C8"/>
  <c r="D7"/>
  <c r="C7"/>
  <c r="D6"/>
  <c r="C6"/>
  <c r="D5"/>
  <c r="C5"/>
  <c r="D4"/>
  <c r="C4"/>
  <c r="H1561" l="1"/>
  <c r="H660"/>
  <c r="G660"/>
  <c r="H902"/>
  <c r="G902"/>
  <c r="G15"/>
  <c r="H20"/>
  <c r="G29"/>
  <c r="H36"/>
  <c r="H38"/>
  <c r="G47"/>
  <c r="G54"/>
  <c r="G59"/>
  <c r="G76"/>
  <c r="H81"/>
  <c r="G96"/>
  <c r="G114"/>
  <c r="G126"/>
  <c r="G128"/>
  <c r="G138"/>
  <c r="H140"/>
  <c r="G144"/>
  <c r="G153"/>
  <c r="H156"/>
  <c r="H168"/>
  <c r="G199"/>
  <c r="H212"/>
  <c r="G214"/>
  <c r="G232"/>
  <c r="G234"/>
  <c r="H239"/>
  <c r="G251"/>
  <c r="G267"/>
  <c r="H279"/>
  <c r="G296"/>
  <c r="G298"/>
  <c r="G310"/>
  <c r="G314"/>
  <c r="G316"/>
  <c r="G320"/>
  <c r="G322"/>
  <c r="G348"/>
  <c r="G350"/>
  <c r="G359"/>
  <c r="H376"/>
  <c r="H487"/>
  <c r="H595"/>
  <c r="G628"/>
  <c r="H992"/>
  <c r="G992"/>
  <c r="H1106"/>
  <c r="G1106"/>
  <c r="G290"/>
  <c r="G330"/>
  <c r="G458"/>
  <c r="G526"/>
  <c r="H534"/>
  <c r="H542"/>
  <c r="H710"/>
  <c r="G710"/>
  <c r="G722"/>
  <c r="H722"/>
  <c r="H814"/>
  <c r="G814"/>
  <c r="H997"/>
  <c r="G1196"/>
  <c r="H1196"/>
  <c r="H715"/>
  <c r="G715"/>
  <c r="C13"/>
  <c r="G33"/>
  <c r="G34"/>
  <c r="H15"/>
  <c r="G23"/>
  <c r="G26"/>
  <c r="G28"/>
  <c r="H30"/>
  <c r="H33"/>
  <c r="G37"/>
  <c r="H57"/>
  <c r="H71"/>
  <c r="G77"/>
  <c r="H89"/>
  <c r="G99"/>
  <c r="H118"/>
  <c r="G123"/>
  <c r="G131"/>
  <c r="G136"/>
  <c r="H157"/>
  <c r="G182"/>
  <c r="G186"/>
  <c r="H188"/>
  <c r="G190"/>
  <c r="H195"/>
  <c r="H208"/>
  <c r="G210"/>
  <c r="G219"/>
  <c r="G227"/>
  <c r="G231"/>
  <c r="G240"/>
  <c r="G254"/>
  <c r="H260"/>
  <c r="G270"/>
  <c r="H276"/>
  <c r="H299"/>
  <c r="G304"/>
  <c r="G307"/>
  <c r="G311"/>
  <c r="H324"/>
  <c r="G342"/>
  <c r="G355"/>
  <c r="H360"/>
  <c r="G370"/>
  <c r="G443"/>
  <c r="G791"/>
  <c r="G830"/>
  <c r="H838"/>
  <c r="G838"/>
  <c r="H988"/>
  <c r="G988"/>
  <c r="H1040"/>
  <c r="G1370"/>
  <c r="H1370"/>
  <c r="G419"/>
  <c r="H428"/>
  <c r="G431"/>
  <c r="G442"/>
  <c r="H459"/>
  <c r="G475"/>
  <c r="H491"/>
  <c r="G499"/>
  <c r="H502"/>
  <c r="G511"/>
  <c r="H515"/>
  <c r="G531"/>
  <c r="G546"/>
  <c r="H550"/>
  <c r="G560"/>
  <c r="G578"/>
  <c r="H580"/>
  <c r="G586"/>
  <c r="G655"/>
  <c r="G659"/>
  <c r="H662"/>
  <c r="G670"/>
  <c r="G672"/>
  <c r="H674"/>
  <c r="G687"/>
  <c r="G692"/>
  <c r="H695"/>
  <c r="H704"/>
  <c r="H726"/>
  <c r="G728"/>
  <c r="H748"/>
  <c r="G756"/>
  <c r="G758"/>
  <c r="G760"/>
  <c r="G775"/>
  <c r="G779"/>
  <c r="G783"/>
  <c r="G786"/>
  <c r="G802"/>
  <c r="G845"/>
  <c r="G866"/>
  <c r="G872"/>
  <c r="G909"/>
  <c r="G914"/>
  <c r="G978"/>
  <c r="G982"/>
  <c r="G996"/>
  <c r="H1022"/>
  <c r="G1025"/>
  <c r="G1029"/>
  <c r="H1068"/>
  <c r="G1260"/>
  <c r="G1345"/>
  <c r="G1511"/>
  <c r="H1511"/>
  <c r="G1165"/>
  <c r="G1300"/>
  <c r="G1341"/>
  <c r="J1466"/>
  <c r="G1468"/>
  <c r="H1468"/>
  <c r="H1494"/>
  <c r="G1497"/>
  <c r="H1502"/>
  <c r="G1505"/>
  <c r="H1547"/>
  <c r="H1550"/>
  <c r="G1569"/>
  <c r="H1569"/>
  <c r="G447"/>
  <c r="G451"/>
  <c r="G474"/>
  <c r="H476"/>
  <c r="G479"/>
  <c r="G487"/>
  <c r="G494"/>
  <c r="G496"/>
  <c r="H498"/>
  <c r="G514"/>
  <c r="H531"/>
  <c r="H535"/>
  <c r="G543"/>
  <c r="G570"/>
  <c r="G572"/>
  <c r="G583"/>
  <c r="G594"/>
  <c r="G622"/>
  <c r="G650"/>
  <c r="G652"/>
  <c r="G656"/>
  <c r="H658"/>
  <c r="G663"/>
  <c r="H676"/>
  <c r="H682"/>
  <c r="G690"/>
  <c r="G696"/>
  <c r="G698"/>
  <c r="G723"/>
  <c r="H742"/>
  <c r="G746"/>
  <c r="H760"/>
  <c r="H762"/>
  <c r="G766"/>
  <c r="G780"/>
  <c r="H783"/>
  <c r="H813"/>
  <c r="H828"/>
  <c r="G854"/>
  <c r="G862"/>
  <c r="G888"/>
  <c r="H890"/>
  <c r="G897"/>
  <c r="G901"/>
  <c r="G913"/>
  <c r="G945"/>
  <c r="G949"/>
  <c r="G954"/>
  <c r="G962"/>
  <c r="H968"/>
  <c r="H998"/>
  <c r="G1033"/>
  <c r="G1038"/>
  <c r="G1045"/>
  <c r="H1054"/>
  <c r="H1073"/>
  <c r="H1122"/>
  <c r="G1134"/>
  <c r="G1160"/>
  <c r="H1354"/>
  <c r="H1358"/>
  <c r="G1358"/>
  <c r="G1382"/>
  <c r="G1394"/>
  <c r="G1442"/>
  <c r="J1447"/>
  <c r="G1449"/>
  <c r="C312"/>
  <c r="F317" i="4"/>
  <c r="G211" i="9"/>
  <c r="E211" s="1"/>
  <c r="B211" s="1"/>
  <c r="F202" i="4"/>
  <c r="F300"/>
  <c r="E71" i="9"/>
  <c r="B71" s="1"/>
  <c r="B78"/>
  <c r="B82"/>
  <c r="B86"/>
  <c r="B90"/>
  <c r="E120"/>
  <c r="B120" s="1"/>
  <c r="B124"/>
  <c r="B132"/>
  <c r="E146"/>
  <c r="E150"/>
  <c r="B249"/>
  <c r="F250"/>
  <c r="F262"/>
  <c r="F271"/>
  <c r="E301"/>
  <c r="B301" s="1"/>
  <c r="H1070" i="1"/>
  <c r="G1080"/>
  <c r="H1090"/>
  <c r="H1150"/>
  <c r="G1162"/>
  <c r="G1202"/>
  <c r="G1204"/>
  <c r="G1206"/>
  <c r="H1218"/>
  <c r="G1232"/>
  <c r="G1262"/>
  <c r="H1298"/>
  <c r="H1338"/>
  <c r="G1390"/>
  <c r="J1455"/>
  <c r="H1465"/>
  <c r="F59" i="4"/>
  <c r="F91"/>
  <c r="F120"/>
  <c r="F599"/>
  <c r="F8" i="5"/>
  <c r="F164"/>
  <c r="B118" i="9"/>
  <c r="B153"/>
  <c r="F229"/>
  <c r="F253"/>
  <c r="B256"/>
  <c r="F261"/>
  <c r="G307"/>
  <c r="G1062" i="1"/>
  <c r="G1077"/>
  <c r="G1089"/>
  <c r="H1102"/>
  <c r="G1130"/>
  <c r="H1145"/>
  <c r="G1154"/>
  <c r="H1158"/>
  <c r="H1174"/>
  <c r="H1190"/>
  <c r="G1217"/>
  <c r="G1226"/>
  <c r="G1261"/>
  <c r="G1285"/>
  <c r="H1301"/>
  <c r="G1308"/>
  <c r="G1336"/>
  <c r="G1342"/>
  <c r="G1346"/>
  <c r="G1350"/>
  <c r="H1362"/>
  <c r="G1425"/>
  <c r="H1429"/>
  <c r="G1441"/>
  <c r="G1448"/>
  <c r="J1450"/>
  <c r="G1452"/>
  <c r="H1456"/>
  <c r="J1464"/>
  <c r="H1467"/>
  <c r="H1489"/>
  <c r="H1492"/>
  <c r="G1506"/>
  <c r="G1520"/>
  <c r="G1528"/>
  <c r="H1531"/>
  <c r="H1534"/>
  <c r="H1542"/>
  <c r="F522" i="4"/>
  <c r="F82" i="6"/>
  <c r="E31" i="9"/>
  <c r="B31" s="1"/>
  <c r="E39"/>
  <c r="B39" s="1"/>
  <c r="E64"/>
  <c r="E105"/>
  <c r="E139"/>
  <c r="B139" s="1"/>
  <c r="B228"/>
  <c r="F231"/>
  <c r="B231" s="1"/>
  <c r="F235"/>
  <c r="F244"/>
  <c r="F247"/>
  <c r="B247" s="1"/>
  <c r="F264"/>
  <c r="F268"/>
  <c r="E294"/>
  <c r="E306"/>
  <c r="G631" i="1"/>
  <c r="H822"/>
  <c r="G812"/>
  <c r="G732"/>
  <c r="H719"/>
  <c r="G714"/>
  <c r="H654"/>
  <c r="G646"/>
  <c r="E22" i="9"/>
  <c r="B22" s="1"/>
  <c r="G644" i="1"/>
  <c r="G428"/>
  <c r="G362"/>
  <c r="D295"/>
  <c r="E299" i="4"/>
  <c r="D294" i="1" s="1"/>
  <c r="G275"/>
  <c r="G276"/>
  <c r="F279" i="4"/>
  <c r="G256" i="1"/>
  <c r="G218"/>
  <c r="E58" i="9"/>
  <c r="F219" i="4"/>
  <c r="D198" i="1"/>
  <c r="E45" i="9"/>
  <c r="B45" s="1"/>
  <c r="F177" i="4"/>
  <c r="G180" i="1"/>
  <c r="H179"/>
  <c r="G175"/>
  <c r="G168"/>
  <c r="G161"/>
  <c r="G116"/>
  <c r="E38" i="9"/>
  <c r="G90" i="1"/>
  <c r="G87"/>
  <c r="G73"/>
  <c r="E26" i="9"/>
  <c r="B26" s="1"/>
  <c r="H19" i="1"/>
  <c r="G20"/>
  <c r="F23" i="4"/>
  <c r="G5" i="1"/>
  <c r="F217" i="9"/>
  <c r="B217" s="1"/>
  <c r="G132" i="1"/>
  <c r="H132"/>
  <c r="G278"/>
  <c r="H278"/>
  <c r="G7"/>
  <c r="H7"/>
  <c r="G38"/>
  <c r="H191"/>
  <c r="G191"/>
  <c r="H247"/>
  <c r="G247"/>
  <c r="H274"/>
  <c r="G274"/>
  <c r="H318"/>
  <c r="G318"/>
  <c r="H335"/>
  <c r="H340"/>
  <c r="G340"/>
  <c r="H28"/>
  <c r="H39"/>
  <c r="H52"/>
  <c r="G52"/>
  <c r="G64"/>
  <c r="G66"/>
  <c r="H67"/>
  <c r="G72"/>
  <c r="H74"/>
  <c r="G80"/>
  <c r="H108"/>
  <c r="G127"/>
  <c r="G143"/>
  <c r="H145"/>
  <c r="G149"/>
  <c r="H149"/>
  <c r="G166"/>
  <c r="H166"/>
  <c r="G178"/>
  <c r="G202"/>
  <c r="H202"/>
  <c r="G223"/>
  <c r="H232"/>
  <c r="H268"/>
  <c r="G283"/>
  <c r="H283"/>
  <c r="G308"/>
  <c r="G332"/>
  <c r="H351"/>
  <c r="G351"/>
  <c r="H374"/>
  <c r="G374"/>
  <c r="H387"/>
  <c r="G387"/>
  <c r="H395"/>
  <c r="G395"/>
  <c r="H434"/>
  <c r="G434"/>
  <c r="G462"/>
  <c r="H462"/>
  <c r="H483"/>
  <c r="G483"/>
  <c r="H590"/>
  <c r="G590"/>
  <c r="H614"/>
  <c r="G614"/>
  <c r="G22"/>
  <c r="H22"/>
  <c r="G162"/>
  <c r="H162"/>
  <c r="H174"/>
  <c r="G174"/>
  <c r="H242"/>
  <c r="G242"/>
  <c r="G246"/>
  <c r="H246"/>
  <c r="H252"/>
  <c r="G252"/>
  <c r="G262"/>
  <c r="H262"/>
  <c r="H356"/>
  <c r="G356"/>
  <c r="H372"/>
  <c r="G372"/>
  <c r="H418"/>
  <c r="G418"/>
  <c r="H448"/>
  <c r="G448"/>
  <c r="H460"/>
  <c r="G460"/>
  <c r="H492"/>
  <c r="G492"/>
  <c r="H512"/>
  <c r="G512"/>
  <c r="H555"/>
  <c r="G555"/>
  <c r="G10"/>
  <c r="G16"/>
  <c r="G18"/>
  <c r="G31"/>
  <c r="H53"/>
  <c r="G55"/>
  <c r="G68"/>
  <c r="G85"/>
  <c r="G93"/>
  <c r="H97"/>
  <c r="H104"/>
  <c r="G115"/>
  <c r="G117"/>
  <c r="H124"/>
  <c r="G124"/>
  <c r="G142"/>
  <c r="H142"/>
  <c r="G150"/>
  <c r="G156"/>
  <c r="G160"/>
  <c r="H183"/>
  <c r="H186"/>
  <c r="G195"/>
  <c r="G203"/>
  <c r="G207"/>
  <c r="G260"/>
  <c r="G331"/>
  <c r="H331"/>
  <c r="H375"/>
  <c r="G375"/>
  <c r="H394"/>
  <c r="G394"/>
  <c r="G412"/>
  <c r="H412"/>
  <c r="H426"/>
  <c r="G426"/>
  <c r="H470"/>
  <c r="G470"/>
  <c r="H482"/>
  <c r="G482"/>
  <c r="G576"/>
  <c r="H576"/>
  <c r="H591"/>
  <c r="G591"/>
  <c r="H606"/>
  <c r="G606"/>
  <c r="G612"/>
  <c r="H612"/>
  <c r="G302"/>
  <c r="H302"/>
  <c r="G35"/>
  <c r="H35"/>
  <c r="H44"/>
  <c r="G63"/>
  <c r="H76"/>
  <c r="H110"/>
  <c r="G110"/>
  <c r="H199"/>
  <c r="H366"/>
  <c r="G366"/>
  <c r="H480"/>
  <c r="G480"/>
  <c r="H536"/>
  <c r="G536"/>
  <c r="G544"/>
  <c r="H544"/>
  <c r="H558"/>
  <c r="G558"/>
  <c r="G584"/>
  <c r="H584"/>
  <c r="H623"/>
  <c r="G623"/>
  <c r="H642"/>
  <c r="G642"/>
  <c r="H1042"/>
  <c r="G1042"/>
  <c r="G1137"/>
  <c r="H1137"/>
  <c r="D311" i="4"/>
  <c r="F312"/>
  <c r="G360" i="1"/>
  <c r="G476"/>
  <c r="G515"/>
  <c r="G528"/>
  <c r="G540"/>
  <c r="H556"/>
  <c r="G651"/>
  <c r="G668"/>
  <c r="G676"/>
  <c r="G682"/>
  <c r="G688"/>
  <c r="H696"/>
  <c r="G704"/>
  <c r="G712"/>
  <c r="H720"/>
  <c r="G724"/>
  <c r="H730"/>
  <c r="G730"/>
  <c r="H750"/>
  <c r="G750"/>
  <c r="H782"/>
  <c r="G782"/>
  <c r="G790"/>
  <c r="H790"/>
  <c r="H840"/>
  <c r="G840"/>
  <c r="H894"/>
  <c r="G894"/>
  <c r="H924"/>
  <c r="G924"/>
  <c r="G1177"/>
  <c r="H1177"/>
  <c r="G1373"/>
  <c r="H1373"/>
  <c r="G1377"/>
  <c r="H1377"/>
  <c r="H171"/>
  <c r="G188"/>
  <c r="H222"/>
  <c r="G244"/>
  <c r="G288"/>
  <c r="G336"/>
  <c r="G440"/>
  <c r="H454"/>
  <c r="G568"/>
  <c r="G620"/>
  <c r="G658"/>
  <c r="G662"/>
  <c r="G678"/>
  <c r="G684"/>
  <c r="G703"/>
  <c r="G719"/>
  <c r="G726"/>
  <c r="G748"/>
  <c r="H826"/>
  <c r="G826"/>
  <c r="H892"/>
  <c r="G892"/>
  <c r="H956"/>
  <c r="H1088"/>
  <c r="G1088"/>
  <c r="G1258"/>
  <c r="H1258"/>
  <c r="H1356"/>
  <c r="G1356"/>
  <c r="G1368"/>
  <c r="H1368"/>
  <c r="G1473"/>
  <c r="J1473"/>
  <c r="H1477"/>
  <c r="G1477"/>
  <c r="G106"/>
  <c r="G200"/>
  <c r="G212"/>
  <c r="G235"/>
  <c r="G6"/>
  <c r="H14"/>
  <c r="G21"/>
  <c r="G24"/>
  <c r="G43"/>
  <c r="H47"/>
  <c r="G56"/>
  <c r="G71"/>
  <c r="G92"/>
  <c r="H98"/>
  <c r="G111"/>
  <c r="H131"/>
  <c r="G146"/>
  <c r="G152"/>
  <c r="G167"/>
  <c r="G170"/>
  <c r="H176"/>
  <c r="H184"/>
  <c r="G187"/>
  <c r="G196"/>
  <c r="G198"/>
  <c r="G208"/>
  <c r="G226"/>
  <c r="G228"/>
  <c r="H230"/>
  <c r="H243"/>
  <c r="G264"/>
  <c r="H266"/>
  <c r="G282"/>
  <c r="G303"/>
  <c r="G315"/>
  <c r="H319"/>
  <c r="G324"/>
  <c r="G328"/>
  <c r="G344"/>
  <c r="G354"/>
  <c r="G367"/>
  <c r="G376"/>
  <c r="G379"/>
  <c r="H380"/>
  <c r="G388"/>
  <c r="G390"/>
  <c r="G396"/>
  <c r="G400"/>
  <c r="G422"/>
  <c r="G430"/>
  <c r="H432"/>
  <c r="H435"/>
  <c r="H439"/>
  <c r="G456"/>
  <c r="G468"/>
  <c r="G486"/>
  <c r="G488"/>
  <c r="H490"/>
  <c r="H495"/>
  <c r="G498"/>
  <c r="G500"/>
  <c r="G502"/>
  <c r="G504"/>
  <c r="G508"/>
  <c r="H514"/>
  <c r="H530"/>
  <c r="G550"/>
  <c r="H559"/>
  <c r="G571"/>
  <c r="H572"/>
  <c r="G580"/>
  <c r="G592"/>
  <c r="G598"/>
  <c r="H600"/>
  <c r="G604"/>
  <c r="G607"/>
  <c r="G610"/>
  <c r="G616"/>
  <c r="G618"/>
  <c r="G624"/>
  <c r="H647"/>
  <c r="G648"/>
  <c r="H655"/>
  <c r="G664"/>
  <c r="G666"/>
  <c r="H670"/>
  <c r="G700"/>
  <c r="G702"/>
  <c r="H706"/>
  <c r="G727"/>
  <c r="G731"/>
  <c r="G736"/>
  <c r="G738"/>
  <c r="G740"/>
  <c r="H751"/>
  <c r="G751"/>
  <c r="G800"/>
  <c r="H804"/>
  <c r="G806"/>
  <c r="H808"/>
  <c r="G808"/>
  <c r="G822"/>
  <c r="G846"/>
  <c r="G856"/>
  <c r="G858"/>
  <c r="H860"/>
  <c r="G860"/>
  <c r="H904"/>
  <c r="G904"/>
  <c r="G929"/>
  <c r="H938"/>
  <c r="G942"/>
  <c r="H942"/>
  <c r="H972"/>
  <c r="G972"/>
  <c r="H1080"/>
  <c r="H1313"/>
  <c r="G1313"/>
  <c r="H1333"/>
  <c r="G1333"/>
  <c r="H1513"/>
  <c r="G1513"/>
  <c r="H732"/>
  <c r="G742"/>
  <c r="H768"/>
  <c r="G796"/>
  <c r="H830"/>
  <c r="G833"/>
  <c r="G837"/>
  <c r="G877"/>
  <c r="G926"/>
  <c r="H926"/>
  <c r="G958"/>
  <c r="G960"/>
  <c r="G964"/>
  <c r="H966"/>
  <c r="G1005"/>
  <c r="G1006"/>
  <c r="G1021"/>
  <c r="H1044"/>
  <c r="G1050"/>
  <c r="G1052"/>
  <c r="G1054"/>
  <c r="H1061"/>
  <c r="G1064"/>
  <c r="G1068"/>
  <c r="G1082"/>
  <c r="G1108"/>
  <c r="H1126"/>
  <c r="H1128"/>
  <c r="G1144"/>
  <c r="G1145"/>
  <c r="H1156"/>
  <c r="G1164"/>
  <c r="H1198"/>
  <c r="H1205"/>
  <c r="G1216"/>
  <c r="H1226"/>
  <c r="H1232"/>
  <c r="G1234"/>
  <c r="G1236"/>
  <c r="G1249"/>
  <c r="H1249"/>
  <c r="G1273"/>
  <c r="H1293"/>
  <c r="G1301"/>
  <c r="H1397"/>
  <c r="H1405"/>
  <c r="G1405"/>
  <c r="H1430"/>
  <c r="G1459"/>
  <c r="I1459" s="1"/>
  <c r="J1459"/>
  <c r="G1486"/>
  <c r="H1486"/>
  <c r="H1521"/>
  <c r="G1521"/>
  <c r="D215" i="4"/>
  <c r="C211" i="1" s="1"/>
  <c r="F216" i="4"/>
  <c r="F299"/>
  <c r="C562" i="1"/>
  <c r="F568" i="4"/>
  <c r="D567"/>
  <c r="G143" i="9"/>
  <c r="F603" i="4"/>
  <c r="E593"/>
  <c r="D587" i="1" s="1"/>
  <c r="G743"/>
  <c r="G752"/>
  <c r="G754"/>
  <c r="H759"/>
  <c r="G762"/>
  <c r="G778"/>
  <c r="G788"/>
  <c r="G813"/>
  <c r="G864"/>
  <c r="G868"/>
  <c r="G870"/>
  <c r="H872"/>
  <c r="G880"/>
  <c r="H882"/>
  <c r="H886"/>
  <c r="H913"/>
  <c r="H918"/>
  <c r="G952"/>
  <c r="H954"/>
  <c r="H978"/>
  <c r="G1002"/>
  <c r="G1026"/>
  <c r="H1030"/>
  <c r="G1036"/>
  <c r="G1117"/>
  <c r="G1122"/>
  <c r="G1141"/>
  <c r="H1149"/>
  <c r="G1178"/>
  <c r="G1182"/>
  <c r="G1209"/>
  <c r="G1218"/>
  <c r="G1221"/>
  <c r="H1241"/>
  <c r="G1246"/>
  <c r="G1281"/>
  <c r="H1284"/>
  <c r="H1320"/>
  <c r="G1326"/>
  <c r="H1328"/>
  <c r="H1332"/>
  <c r="G1332"/>
  <c r="H1353"/>
  <c r="G1353"/>
  <c r="G1362"/>
  <c r="H1374"/>
  <c r="G1374"/>
  <c r="H1414"/>
  <c r="G1414"/>
  <c r="J1476"/>
  <c r="G1476"/>
  <c r="G1537"/>
  <c r="H1537"/>
  <c r="H1579"/>
  <c r="G1579"/>
  <c r="H25"/>
  <c r="C50"/>
  <c r="F54" i="4"/>
  <c r="D152"/>
  <c r="F159"/>
  <c r="F35" i="5"/>
  <c r="D12"/>
  <c r="C990" i="1" s="1"/>
  <c r="F259" i="5"/>
  <c r="D258"/>
  <c r="D49" i="8"/>
  <c r="C1524" i="1" s="1"/>
  <c r="C1535"/>
  <c r="G275" i="9"/>
  <c r="E275" s="1"/>
  <c r="B275" s="1"/>
  <c r="G177"/>
  <c r="E177" s="1"/>
  <c r="B177" s="1"/>
  <c r="G973" i="1"/>
  <c r="H977"/>
  <c r="G994"/>
  <c r="H994"/>
  <c r="G1010"/>
  <c r="G1012"/>
  <c r="H1058"/>
  <c r="G1102"/>
  <c r="H1138"/>
  <c r="G1138"/>
  <c r="G1186"/>
  <c r="G1190"/>
  <c r="G1250"/>
  <c r="H1262"/>
  <c r="G1266"/>
  <c r="G1270"/>
  <c r="G1392"/>
  <c r="H1406"/>
  <c r="G1428"/>
  <c r="G1465"/>
  <c r="I1465" s="1"/>
  <c r="G1474"/>
  <c r="I1474" s="1"/>
  <c r="G1479"/>
  <c r="I1479" s="1"/>
  <c r="H1490"/>
  <c r="G1490"/>
  <c r="G1504"/>
  <c r="G1559"/>
  <c r="H1565"/>
  <c r="G1565"/>
  <c r="H1575"/>
  <c r="D44" i="4"/>
  <c r="F45"/>
  <c r="C326" i="1"/>
  <c r="F331" i="4"/>
  <c r="D134" i="5"/>
  <c r="F135"/>
  <c r="C1120" i="1"/>
  <c r="F142" i="5"/>
  <c r="F239"/>
  <c r="D238"/>
  <c r="D237" s="1"/>
  <c r="C1219" i="1"/>
  <c r="F242" i="5"/>
  <c r="B146" i="9"/>
  <c r="H1344" i="1"/>
  <c r="G1396"/>
  <c r="H1433"/>
  <c r="G1444"/>
  <c r="H1476"/>
  <c r="H1546"/>
  <c r="G1546"/>
  <c r="H13"/>
  <c r="E106" i="4"/>
  <c r="D102" i="1" s="1"/>
  <c r="D124" i="4"/>
  <c r="F125"/>
  <c r="D252"/>
  <c r="F253"/>
  <c r="E643"/>
  <c r="D637" i="1" s="1"/>
  <c r="F485" i="4"/>
  <c r="D484"/>
  <c r="E644"/>
  <c r="D638" i="1" s="1"/>
  <c r="E12" i="5"/>
  <c r="D990" i="1" s="1"/>
  <c r="C1034"/>
  <c r="F56" i="5"/>
  <c r="F79"/>
  <c r="D78"/>
  <c r="H766" i="1"/>
  <c r="G772"/>
  <c r="G774"/>
  <c r="H779"/>
  <c r="G784"/>
  <c r="G787"/>
  <c r="G795"/>
  <c r="G798"/>
  <c r="G801"/>
  <c r="H810"/>
  <c r="G817"/>
  <c r="G821"/>
  <c r="G834"/>
  <c r="G865"/>
  <c r="G869"/>
  <c r="H874"/>
  <c r="G881"/>
  <c r="G885"/>
  <c r="G898"/>
  <c r="G917"/>
  <c r="G922"/>
  <c r="G930"/>
  <c r="G944"/>
  <c r="H946"/>
  <c r="G965"/>
  <c r="G993"/>
  <c r="G1001"/>
  <c r="G1004"/>
  <c r="H1014"/>
  <c r="G1018"/>
  <c r="G1020"/>
  <c r="H1024"/>
  <c r="G1040"/>
  <c r="H1045"/>
  <c r="G1053"/>
  <c r="G1073"/>
  <c r="H1074"/>
  <c r="G1076"/>
  <c r="H1081"/>
  <c r="G1090"/>
  <c r="G1094"/>
  <c r="H1098"/>
  <c r="G1104"/>
  <c r="G1109"/>
  <c r="G1114"/>
  <c r="G1121"/>
  <c r="H1140"/>
  <c r="G1166"/>
  <c r="G1168"/>
  <c r="G1172"/>
  <c r="G1189"/>
  <c r="H1206"/>
  <c r="H1217"/>
  <c r="H1220"/>
  <c r="G1228"/>
  <c r="H1230"/>
  <c r="G1237"/>
  <c r="G1245"/>
  <c r="G1248"/>
  <c r="H1253"/>
  <c r="G1257"/>
  <c r="G1278"/>
  <c r="H1286"/>
  <c r="G1294"/>
  <c r="H1296"/>
  <c r="G1302"/>
  <c r="G1304"/>
  <c r="G1310"/>
  <c r="G1324"/>
  <c r="H1336"/>
  <c r="G1352"/>
  <c r="H1378"/>
  <c r="H1398"/>
  <c r="H1402"/>
  <c r="D1424"/>
  <c r="G1432"/>
  <c r="G1446"/>
  <c r="H1448"/>
  <c r="I1448" s="1"/>
  <c r="J1451"/>
  <c r="G1455"/>
  <c r="G1458"/>
  <c r="G1460"/>
  <c r="G1463"/>
  <c r="G1467"/>
  <c r="G1471"/>
  <c r="J1472"/>
  <c r="H1484"/>
  <c r="H1500"/>
  <c r="G1503"/>
  <c r="H1512"/>
  <c r="G1512"/>
  <c r="G1527"/>
  <c r="G1543"/>
  <c r="H1543"/>
  <c r="H1574"/>
  <c r="G1574"/>
  <c r="C58"/>
  <c r="F62" i="4"/>
  <c r="C206" i="1"/>
  <c r="F210" i="4"/>
  <c r="C224" i="1"/>
  <c r="F228" i="4"/>
  <c r="F417"/>
  <c r="E421"/>
  <c r="E484"/>
  <c r="D478" i="1" s="1"/>
  <c r="G1322"/>
  <c r="B38" i="9"/>
  <c r="B58"/>
  <c r="B89"/>
  <c r="B102"/>
  <c r="B107"/>
  <c r="B111"/>
  <c r="B141"/>
  <c r="B150"/>
  <c r="F214"/>
  <c r="B214" s="1"/>
  <c r="F239"/>
  <c r="B239" s="1"/>
  <c r="B263"/>
  <c r="F269"/>
  <c r="B294"/>
  <c r="E307"/>
  <c r="B307" s="1"/>
  <c r="E82" i="4"/>
  <c r="D78" i="1" s="1"/>
  <c r="F112" i="4"/>
  <c r="F153"/>
  <c r="E152"/>
  <c r="G1013" i="1"/>
  <c r="H1066"/>
  <c r="H1388"/>
  <c r="G1416"/>
  <c r="E29" i="9"/>
  <c r="B29" s="1"/>
  <c r="E42"/>
  <c r="B42" s="1"/>
  <c r="E73"/>
  <c r="B73" s="1"/>
  <c r="E76"/>
  <c r="B76" s="1"/>
  <c r="E80"/>
  <c r="B80" s="1"/>
  <c r="E88"/>
  <c r="B88" s="1"/>
  <c r="E114"/>
  <c r="B114" s="1"/>
  <c r="E121"/>
  <c r="B121" s="1"/>
  <c r="E135"/>
  <c r="B135" s="1"/>
  <c r="E155"/>
  <c r="B155" s="1"/>
  <c r="F224"/>
  <c r="B224" s="1"/>
  <c r="F233"/>
  <c r="F237"/>
  <c r="F245"/>
  <c r="F246"/>
  <c r="B246" s="1"/>
  <c r="E283"/>
  <c r="B283" s="1"/>
  <c r="B306"/>
  <c r="G1577" i="1"/>
  <c r="E7" i="4"/>
  <c r="D3" i="1" s="1"/>
  <c r="F77" i="4"/>
  <c r="G135" i="1"/>
  <c r="F164" i="4"/>
  <c r="F240"/>
  <c r="E263"/>
  <c r="D259" i="1" s="1"/>
  <c r="G259" s="1"/>
  <c r="D643" i="4"/>
  <c r="D459"/>
  <c r="E515"/>
  <c r="D509" i="1" s="1"/>
  <c r="D593" i="4"/>
  <c r="C587" i="1" s="1"/>
  <c r="D644" i="4"/>
  <c r="F246" i="5"/>
  <c r="H1393" i="1"/>
  <c r="E114" i="6"/>
  <c r="G183" i="9"/>
  <c r="E183" s="1"/>
  <c r="B183" s="1"/>
  <c r="E23"/>
  <c r="B23" s="1"/>
  <c r="E28"/>
  <c r="B28" s="1"/>
  <c r="E36"/>
  <c r="B36" s="1"/>
  <c r="E46"/>
  <c r="B46" s="1"/>
  <c r="E50"/>
  <c r="B50" s="1"/>
  <c r="E54"/>
  <c r="B54" s="1"/>
  <c r="E69"/>
  <c r="B69" s="1"/>
  <c r="E75"/>
  <c r="B75" s="1"/>
  <c r="E87"/>
  <c r="B87" s="1"/>
  <c r="E92"/>
  <c r="B92" s="1"/>
  <c r="E96"/>
  <c r="E104"/>
  <c r="B104" s="1"/>
  <c r="B105"/>
  <c r="E119"/>
  <c r="B119" s="1"/>
  <c r="E134"/>
  <c r="B134" s="1"/>
  <c r="E138"/>
  <c r="E154"/>
  <c r="B154" s="1"/>
  <c r="G178"/>
  <c r="E178" s="1"/>
  <c r="B178" s="1"/>
  <c r="F215"/>
  <c r="B215" s="1"/>
  <c r="B218"/>
  <c r="B252"/>
  <c r="F266"/>
  <c r="B271"/>
  <c r="E282"/>
  <c r="B282" s="1"/>
  <c r="E305"/>
  <c r="B305" s="1"/>
  <c r="E295"/>
  <c r="B295" s="1"/>
  <c r="E287"/>
  <c r="B287" s="1"/>
  <c r="E299"/>
  <c r="B299" s="1"/>
  <c r="E292"/>
  <c r="B292" s="1"/>
  <c r="E27"/>
  <c r="B27" s="1"/>
  <c r="E32"/>
  <c r="B32" s="1"/>
  <c r="E293"/>
  <c r="B293" s="1"/>
  <c r="I1456" i="1"/>
  <c r="I1467"/>
  <c r="G9"/>
  <c r="G125"/>
  <c r="G141"/>
  <c r="G323"/>
  <c r="G873"/>
  <c r="G109"/>
  <c r="H307"/>
  <c r="G1093"/>
  <c r="G1181"/>
  <c r="H23"/>
  <c r="G81"/>
  <c r="H463"/>
  <c r="G1009"/>
  <c r="G1028"/>
  <c r="G1200"/>
  <c r="G103"/>
  <c r="G113"/>
  <c r="G539"/>
  <c r="H37"/>
  <c r="H85"/>
  <c r="H91"/>
  <c r="G97"/>
  <c r="H134"/>
  <c r="H144"/>
  <c r="G183"/>
  <c r="H194"/>
  <c r="H223"/>
  <c r="H228"/>
  <c r="H267"/>
  <c r="G299"/>
  <c r="H304"/>
  <c r="H316"/>
  <c r="H344"/>
  <c r="H422"/>
  <c r="G439"/>
  <c r="H450"/>
  <c r="H496"/>
  <c r="H538"/>
  <c r="H578"/>
  <c r="H594"/>
  <c r="H622"/>
  <c r="H652"/>
  <c r="H672"/>
  <c r="H683"/>
  <c r="H714"/>
  <c r="H728"/>
  <c r="G759"/>
  <c r="H764"/>
  <c r="H780"/>
  <c r="G848"/>
  <c r="H853"/>
  <c r="G912"/>
  <c r="H917"/>
  <c r="G976"/>
  <c r="H981"/>
  <c r="H996"/>
  <c r="G1032"/>
  <c r="G1125"/>
  <c r="H1130"/>
  <c r="H1173"/>
  <c r="H1192"/>
  <c r="H1240"/>
  <c r="H1270"/>
  <c r="H1300"/>
  <c r="H1317"/>
  <c r="G1361"/>
  <c r="H1386"/>
  <c r="G1393"/>
  <c r="G1404"/>
  <c r="J1442"/>
  <c r="H1455"/>
  <c r="I1455" s="1"/>
  <c r="H1473"/>
  <c r="I1473" s="1"/>
  <c r="G1507"/>
  <c r="E44" i="9"/>
  <c r="B44" s="1"/>
  <c r="E109"/>
  <c r="B109" s="1"/>
  <c r="E137"/>
  <c r="B137" s="1"/>
  <c r="E142"/>
  <c r="B142" s="1"/>
  <c r="E156"/>
  <c r="B156" s="1"/>
  <c r="F221"/>
  <c r="B221" s="1"/>
  <c r="F226"/>
  <c r="B226" s="1"/>
  <c r="F255"/>
  <c r="B255" s="1"/>
  <c r="G169" i="1"/>
  <c r="G771"/>
  <c r="E110" i="9"/>
  <c r="B110" s="1"/>
  <c r="E143"/>
  <c r="B143" s="1"/>
  <c r="E157"/>
  <c r="B157" s="1"/>
  <c r="F251"/>
  <c r="E123"/>
  <c r="B123" s="1"/>
  <c r="B242"/>
  <c r="G51" i="1"/>
  <c r="G1264"/>
  <c r="G1312"/>
  <c r="E100" i="9"/>
  <c r="B100" s="1"/>
  <c r="H12" i="1"/>
  <c r="G17"/>
  <c r="G27"/>
  <c r="G32"/>
  <c r="H43"/>
  <c r="H62"/>
  <c r="H90"/>
  <c r="H96"/>
  <c r="G101"/>
  <c r="G112"/>
  <c r="H117"/>
  <c r="H123"/>
  <c r="H139"/>
  <c r="H182"/>
  <c r="H210"/>
  <c r="H240"/>
  <c r="H251"/>
  <c r="G292"/>
  <c r="H338"/>
  <c r="H362"/>
  <c r="G507"/>
  <c r="H527"/>
  <c r="H543"/>
  <c r="H554"/>
  <c r="H567"/>
  <c r="H583"/>
  <c r="H615"/>
  <c r="H627"/>
  <c r="G667"/>
  <c r="H692"/>
  <c r="H723"/>
  <c r="G739"/>
  <c r="H754"/>
  <c r="G818"/>
  <c r="H842"/>
  <c r="G882"/>
  <c r="H906"/>
  <c r="G946"/>
  <c r="H970"/>
  <c r="H1001"/>
  <c r="G1014"/>
  <c r="H1020"/>
  <c r="H1026"/>
  <c r="H1053"/>
  <c r="H1085"/>
  <c r="G1105"/>
  <c r="H1117"/>
  <c r="H1141"/>
  <c r="H1160"/>
  <c r="H1186"/>
  <c r="G1220"/>
  <c r="G1276"/>
  <c r="H1281"/>
  <c r="G1293"/>
  <c r="J1467"/>
  <c r="H1526"/>
  <c r="H1533"/>
  <c r="H1549"/>
  <c r="G1344"/>
  <c r="H643"/>
  <c r="G145"/>
  <c r="G1229"/>
  <c r="E297" i="9"/>
  <c r="B297" s="1"/>
  <c r="H16" i="1"/>
  <c r="H26"/>
  <c r="H100"/>
  <c r="G107"/>
  <c r="H150"/>
  <c r="H167"/>
  <c r="G172"/>
  <c r="H198"/>
  <c r="H203"/>
  <c r="H256"/>
  <c r="H332"/>
  <c r="H350"/>
  <c r="H355"/>
  <c r="G368"/>
  <c r="H390"/>
  <c r="G427"/>
  <c r="H486"/>
  <c r="G491"/>
  <c r="H506"/>
  <c r="H532"/>
  <c r="H566"/>
  <c r="H604"/>
  <c r="H666"/>
  <c r="H687"/>
  <c r="H702"/>
  <c r="H708"/>
  <c r="H718"/>
  <c r="H738"/>
  <c r="G744"/>
  <c r="H775"/>
  <c r="H794"/>
  <c r="H836"/>
  <c r="H858"/>
  <c r="H900"/>
  <c r="H922"/>
  <c r="H964"/>
  <c r="H1038"/>
  <c r="G1136"/>
  <c r="H1146"/>
  <c r="H1178"/>
  <c r="G1198"/>
  <c r="G1205"/>
  <c r="G1212"/>
  <c r="H1250"/>
  <c r="G1269"/>
  <c r="H1310"/>
  <c r="H1342"/>
  <c r="H1392"/>
  <c r="H1409"/>
  <c r="G1422"/>
  <c r="H1442"/>
  <c r="I1442" s="1"/>
  <c r="J1448"/>
  <c r="H1458"/>
  <c r="G1491"/>
  <c r="G1498"/>
  <c r="H1566"/>
  <c r="H1445"/>
  <c r="E53" i="9"/>
  <c r="B53" s="1"/>
  <c r="E127"/>
  <c r="B127" s="1"/>
  <c r="B250"/>
  <c r="E285"/>
  <c r="B285" s="1"/>
  <c r="E296"/>
  <c r="B296" s="1"/>
  <c r="G69" i="1"/>
  <c r="F265" i="9"/>
  <c r="B265" s="1"/>
  <c r="H6" i="1"/>
  <c r="H11"/>
  <c r="H48"/>
  <c r="H54"/>
  <c r="H66"/>
  <c r="H72"/>
  <c r="H77"/>
  <c r="H111"/>
  <c r="H127"/>
  <c r="H161"/>
  <c r="G216"/>
  <c r="G272"/>
  <c r="H282"/>
  <c r="H298"/>
  <c r="H310"/>
  <c r="H320"/>
  <c r="H384"/>
  <c r="H396"/>
  <c r="G404"/>
  <c r="G416"/>
  <c r="H438"/>
  <c r="G444"/>
  <c r="H468"/>
  <c r="H474"/>
  <c r="H518"/>
  <c r="G559"/>
  <c r="H571"/>
  <c r="H646"/>
  <c r="H758"/>
  <c r="H774"/>
  <c r="H806"/>
  <c r="H812"/>
  <c r="H817"/>
  <c r="H846"/>
  <c r="H870"/>
  <c r="H876"/>
  <c r="H881"/>
  <c r="H910"/>
  <c r="H934"/>
  <c r="H940"/>
  <c r="H945"/>
  <c r="H974"/>
  <c r="H1052"/>
  <c r="H1077"/>
  <c r="H1558"/>
  <c r="H563"/>
  <c r="H1389"/>
  <c r="G36"/>
  <c r="H84"/>
  <c r="H106"/>
  <c r="H138"/>
  <c r="H315"/>
  <c r="G548"/>
  <c r="G588"/>
  <c r="H598"/>
  <c r="H651"/>
  <c r="H656"/>
  <c r="G671"/>
  <c r="H784"/>
  <c r="G841"/>
  <c r="G905"/>
  <c r="G969"/>
  <c r="G1066"/>
  <c r="G1072"/>
  <c r="G1098"/>
  <c r="H1165"/>
  <c r="G1349"/>
  <c r="G1354"/>
  <c r="H1360"/>
  <c r="G1372"/>
  <c r="G1482"/>
  <c r="G1548"/>
  <c r="E61" i="9"/>
  <c r="B61" s="1"/>
  <c r="E136"/>
  <c r="B136" s="1"/>
  <c r="F220"/>
  <c r="G825" i="1"/>
  <c r="E286" i="9"/>
  <c r="B286" s="1"/>
  <c r="H61" i="1"/>
  <c r="H116"/>
  <c r="H1322"/>
  <c r="B230" i="9"/>
  <c r="G263" i="1"/>
  <c r="G215"/>
  <c r="H227"/>
  <c r="G271"/>
  <c r="H367"/>
  <c r="G495"/>
  <c r="H727"/>
  <c r="H743"/>
  <c r="H1012"/>
  <c r="G1116"/>
  <c r="H1204"/>
  <c r="G1280"/>
  <c r="H1292"/>
  <c r="G1365"/>
  <c r="J1452"/>
  <c r="E47" i="9"/>
  <c r="B47" s="1"/>
  <c r="E56"/>
  <c r="B56" s="1"/>
  <c r="E140"/>
  <c r="B140" s="1"/>
  <c r="F234"/>
  <c r="F258"/>
  <c r="G937" i="1"/>
  <c r="G399"/>
  <c r="E40" i="9"/>
  <c r="B40" s="1"/>
  <c r="H451" i="1"/>
  <c r="G579"/>
  <c r="G25"/>
  <c r="G83"/>
  <c r="G89"/>
  <c r="H126"/>
  <c r="H180"/>
  <c r="H214"/>
  <c r="H226"/>
  <c r="G243"/>
  <c r="H254"/>
  <c r="H270"/>
  <c r="G383"/>
  <c r="H494"/>
  <c r="G547"/>
  <c r="H552"/>
  <c r="H570"/>
  <c r="G587"/>
  <c r="G603"/>
  <c r="G632"/>
  <c r="G805"/>
  <c r="H845"/>
  <c r="G857"/>
  <c r="G921"/>
  <c r="G933"/>
  <c r="H973"/>
  <c r="G1037"/>
  <c r="H1238"/>
  <c r="H1261"/>
  <c r="G1309"/>
  <c r="G1384"/>
  <c r="H1441"/>
  <c r="I1441" s="1"/>
  <c r="G1457"/>
  <c r="G1462"/>
  <c r="H1472"/>
  <c r="I1472" s="1"/>
  <c r="H1496"/>
  <c r="G1530"/>
  <c r="H1556"/>
  <c r="H1564"/>
  <c r="E60" i="9"/>
  <c r="B60" s="1"/>
  <c r="E70"/>
  <c r="B70" s="1"/>
  <c r="E93"/>
  <c r="B93" s="1"/>
  <c r="E117"/>
  <c r="B117" s="1"/>
  <c r="E159"/>
  <c r="B159" s="1"/>
  <c r="F219"/>
  <c r="B219" s="1"/>
  <c r="H75" i="1"/>
  <c r="G119"/>
  <c r="G411"/>
  <c r="H471"/>
  <c r="H575"/>
  <c r="H1224"/>
  <c r="E101" i="9"/>
  <c r="B101" s="1"/>
  <c r="F232"/>
  <c r="E303"/>
  <c r="B303" s="1"/>
  <c r="G699" i="1"/>
  <c r="H1016"/>
  <c r="G1132"/>
  <c r="H163"/>
  <c r="H663"/>
  <c r="H679"/>
  <c r="G1289"/>
  <c r="G1381"/>
  <c r="E281" i="9"/>
  <c r="B281" s="1"/>
  <c r="G889" i="1"/>
  <c r="G953"/>
  <c r="H24"/>
  <c r="H82"/>
  <c r="G88"/>
  <c r="H137"/>
  <c r="H153"/>
  <c r="H158"/>
  <c r="H170"/>
  <c r="H175"/>
  <c r="H196"/>
  <c r="H314"/>
  <c r="H348"/>
  <c r="H371"/>
  <c r="H388"/>
  <c r="H479"/>
  <c r="G484"/>
  <c r="H546"/>
  <c r="H586"/>
  <c r="H618"/>
  <c r="H624"/>
  <c r="H650"/>
  <c r="H664"/>
  <c r="G695"/>
  <c r="H700"/>
  <c r="G711"/>
  <c r="H716"/>
  <c r="H736"/>
  <c r="H747"/>
  <c r="H752"/>
  <c r="G767"/>
  <c r="H778"/>
  <c r="H792"/>
  <c r="H821"/>
  <c r="H885"/>
  <c r="H949"/>
  <c r="G961"/>
  <c r="H1094"/>
  <c r="G1170"/>
  <c r="H1182"/>
  <c r="G1225"/>
  <c r="H1254"/>
  <c r="H1266"/>
  <c r="G1284"/>
  <c r="H1451"/>
  <c r="J1456"/>
  <c r="H1466"/>
  <c r="H41"/>
  <c r="E24" i="9"/>
  <c r="B24" s="1"/>
  <c r="E37"/>
  <c r="B37" s="1"/>
  <c r="E79"/>
  <c r="B79" s="1"/>
  <c r="E84"/>
  <c r="B84" s="1"/>
  <c r="E125"/>
  <c r="B125" s="1"/>
  <c r="G169"/>
  <c r="E169" s="1"/>
  <c r="B169" s="1"/>
  <c r="B229"/>
  <c r="F267"/>
  <c r="B267" s="1"/>
  <c r="G809" i="1"/>
  <c r="G57"/>
  <c r="H1412"/>
  <c r="E68" i="9"/>
  <c r="B68" s="1"/>
  <c r="G157" i="1"/>
  <c r="H791"/>
  <c r="G1049"/>
  <c r="G1188"/>
  <c r="E77" i="9"/>
  <c r="B77" s="1"/>
  <c r="E152"/>
  <c r="B152" s="1"/>
  <c r="H1148" i="1"/>
  <c r="H1252"/>
  <c r="F260" i="9"/>
  <c r="B260" s="1"/>
  <c r="H29" i="1"/>
  <c r="G53"/>
  <c r="H64"/>
  <c r="H93"/>
  <c r="H114"/>
  <c r="H146"/>
  <c r="H190"/>
  <c r="H219"/>
  <c r="H259"/>
  <c r="H275"/>
  <c r="H296"/>
  <c r="H382"/>
  <c r="H419"/>
  <c r="H430"/>
  <c r="H442"/>
  <c r="H447"/>
  <c r="H452"/>
  <c r="H511"/>
  <c r="H516"/>
  <c r="G535"/>
  <c r="H564"/>
  <c r="H602"/>
  <c r="H607"/>
  <c r="H631"/>
  <c r="H659"/>
  <c r="H690"/>
  <c r="H756"/>
  <c r="H787"/>
  <c r="G804"/>
  <c r="G850"/>
  <c r="H1010"/>
  <c r="G1024"/>
  <c r="H1029"/>
  <c r="H1062"/>
  <c r="H1114"/>
  <c r="H1189"/>
  <c r="H1202"/>
  <c r="H1237"/>
  <c r="H1272"/>
  <c r="H1278"/>
  <c r="H1290"/>
  <c r="H1302"/>
  <c r="H1308"/>
  <c r="G1320"/>
  <c r="H1326"/>
  <c r="H1352"/>
  <c r="H1382"/>
  <c r="G1406"/>
  <c r="H1425"/>
  <c r="G1451"/>
  <c r="G1466"/>
  <c r="H1475"/>
  <c r="J1479"/>
  <c r="H1495"/>
  <c r="H1529"/>
  <c r="H1536"/>
  <c r="H1554"/>
  <c r="H1563"/>
  <c r="G1572"/>
  <c r="H1580"/>
  <c r="F243" i="9"/>
  <c r="F248"/>
  <c r="E304"/>
  <c r="B304" s="1"/>
  <c r="G45" i="1"/>
  <c r="G1478"/>
  <c r="E298" i="9"/>
  <c r="B298" s="1"/>
  <c r="G8" i="1"/>
  <c r="G1113"/>
  <c r="E63" i="9"/>
  <c r="B63" s="1"/>
  <c r="E133"/>
  <c r="B133" s="1"/>
  <c r="G1193" i="1"/>
  <c r="G1450"/>
  <c r="I1450" s="1"/>
  <c r="E72" i="9"/>
  <c r="B72" s="1"/>
  <c r="G4" i="1"/>
  <c r="G19"/>
  <c r="H59"/>
  <c r="G75"/>
  <c r="G105"/>
  <c r="H141"/>
  <c r="G164"/>
  <c r="H323"/>
  <c r="H411"/>
  <c r="G464"/>
  <c r="G471"/>
  <c r="G575"/>
  <c r="G596"/>
  <c r="H644"/>
  <c r="G680"/>
  <c r="H772"/>
  <c r="H868"/>
  <c r="H932"/>
  <c r="H1050"/>
  <c r="G1224"/>
  <c r="H1346"/>
  <c r="G1389"/>
  <c r="G1413"/>
  <c r="J1460"/>
  <c r="G312"/>
  <c r="E41" i="9"/>
  <c r="B41" s="1"/>
  <c r="F223"/>
  <c r="B223" s="1"/>
  <c r="B243"/>
  <c r="G1211" i="1"/>
  <c r="H1211"/>
  <c r="D415"/>
  <c r="G1034"/>
  <c r="H1034"/>
  <c r="H135"/>
  <c r="B220" i="9"/>
  <c r="H23" i="3"/>
  <c r="C1214" i="1"/>
  <c r="F237" i="5"/>
  <c r="B262" i="9"/>
  <c r="G469" i="1"/>
  <c r="H469"/>
  <c r="G725"/>
  <c r="H725"/>
  <c r="G321"/>
  <c r="H321"/>
  <c r="G1031"/>
  <c r="H1031"/>
  <c r="G265"/>
  <c r="H265"/>
  <c r="G641"/>
  <c r="H641"/>
  <c r="G673"/>
  <c r="H673"/>
  <c r="G705"/>
  <c r="H705"/>
  <c r="G737"/>
  <c r="H737"/>
  <c r="G769"/>
  <c r="H769"/>
  <c r="G1078"/>
  <c r="H1078"/>
  <c r="G1194"/>
  <c r="H1194"/>
  <c r="G1288"/>
  <c r="H1288"/>
  <c r="G1315"/>
  <c r="H1315"/>
  <c r="G1379"/>
  <c r="H1379"/>
  <c r="G206"/>
  <c r="H206"/>
  <c r="D625" i="4"/>
  <c r="F629"/>
  <c r="E7" i="5"/>
  <c r="D986" i="1"/>
  <c r="H986" s="1"/>
  <c r="G213"/>
  <c r="H213"/>
  <c r="G269"/>
  <c r="H269"/>
  <c r="G289"/>
  <c r="H289"/>
  <c r="G505"/>
  <c r="H505"/>
  <c r="G545"/>
  <c r="H545"/>
  <c r="G585"/>
  <c r="H585"/>
  <c r="G617"/>
  <c r="H617"/>
  <c r="G1041"/>
  <c r="H1041"/>
  <c r="G1351"/>
  <c r="H1351"/>
  <c r="G1385"/>
  <c r="H1385"/>
  <c r="G50"/>
  <c r="H50"/>
  <c r="D165"/>
  <c r="E163" i="4"/>
  <c r="D159" i="1" s="1"/>
  <c r="G1524"/>
  <c r="H1524"/>
  <c r="H920"/>
  <c r="D599"/>
  <c r="H1013"/>
  <c r="H1025"/>
  <c r="H1036"/>
  <c r="H1277"/>
  <c r="F593" i="4"/>
  <c r="D206" i="5"/>
  <c r="E85" i="9"/>
  <c r="B85" s="1"/>
  <c r="E148"/>
  <c r="B148" s="1"/>
  <c r="G167"/>
  <c r="E167" s="1"/>
  <c r="B167" s="1"/>
  <c r="F227"/>
  <c r="B227" s="1"/>
  <c r="B245"/>
  <c r="D467" i="1"/>
  <c r="H1161"/>
  <c r="C1184"/>
  <c r="H1314"/>
  <c r="G1378"/>
  <c r="G1516"/>
  <c r="G1540"/>
  <c r="G1571"/>
  <c r="G1578"/>
  <c r="D472" i="4"/>
  <c r="F245" i="5"/>
  <c r="J1445" i="1"/>
  <c r="E67" i="9"/>
  <c r="B67" s="1"/>
  <c r="E130"/>
  <c r="B130" s="1"/>
  <c r="F240"/>
  <c r="B240" s="1"/>
  <c r="G1251" i="1"/>
  <c r="H1251"/>
  <c r="G1426"/>
  <c r="H1426"/>
  <c r="F397" i="4"/>
  <c r="C392" i="1"/>
  <c r="D1175"/>
  <c r="E190" i="5"/>
  <c r="G819" i="1"/>
  <c r="H819"/>
  <c r="G1323"/>
  <c r="H1323"/>
  <c r="C306"/>
  <c r="F311" i="4"/>
  <c r="G537" i="1"/>
  <c r="H537"/>
  <c r="D7" i="4"/>
  <c r="F8"/>
  <c r="G185" i="1"/>
  <c r="H185"/>
  <c r="G1443"/>
  <c r="H1443"/>
  <c r="J1443"/>
  <c r="G1120"/>
  <c r="H1120"/>
  <c r="G1376"/>
  <c r="H1376"/>
  <c r="G1461"/>
  <c r="H1461"/>
  <c r="G381"/>
  <c r="H381"/>
  <c r="G765"/>
  <c r="H765"/>
  <c r="G893"/>
  <c r="H893"/>
  <c r="G1207"/>
  <c r="H1207"/>
  <c r="G1227"/>
  <c r="H1227"/>
  <c r="G189"/>
  <c r="H189"/>
  <c r="G361"/>
  <c r="H361"/>
  <c r="G433"/>
  <c r="H433"/>
  <c r="G477"/>
  <c r="H477"/>
  <c r="G501"/>
  <c r="H501"/>
  <c r="G613"/>
  <c r="H613"/>
  <c r="G193"/>
  <c r="H193"/>
  <c r="G241"/>
  <c r="H241"/>
  <c r="G365"/>
  <c r="H365"/>
  <c r="G437"/>
  <c r="H437"/>
  <c r="G461"/>
  <c r="H461"/>
  <c r="G565"/>
  <c r="H565"/>
  <c r="G645"/>
  <c r="H645"/>
  <c r="G677"/>
  <c r="H677"/>
  <c r="G709"/>
  <c r="H709"/>
  <c r="G741"/>
  <c r="H741"/>
  <c r="G773"/>
  <c r="H773"/>
  <c r="G1119"/>
  <c r="H1119"/>
  <c r="G1155"/>
  <c r="H1155"/>
  <c r="G1287"/>
  <c r="H1287"/>
  <c r="G1366"/>
  <c r="H1366"/>
  <c r="C70"/>
  <c r="F74" i="4"/>
  <c r="D163"/>
  <c r="F169"/>
  <c r="G386" i="1"/>
  <c r="H386"/>
  <c r="F484" i="4"/>
  <c r="C478" i="1"/>
  <c r="E78" i="5"/>
  <c r="D1056" i="1" s="1"/>
  <c r="D1057"/>
  <c r="E6" i="7"/>
  <c r="D1438" i="1"/>
  <c r="C1519"/>
  <c r="D43" i="8"/>
  <c r="G280" i="9"/>
  <c r="E280" s="1"/>
  <c r="B280" s="1"/>
  <c r="G192"/>
  <c r="E192" s="1"/>
  <c r="G188"/>
  <c r="E188" s="1"/>
  <c r="B188" s="1"/>
  <c r="G184"/>
  <c r="E184" s="1"/>
  <c r="B184" s="1"/>
  <c r="G180"/>
  <c r="E180" s="1"/>
  <c r="B180" s="1"/>
  <c r="G176"/>
  <c r="E176" s="1"/>
  <c r="B176" s="1"/>
  <c r="G172"/>
  <c r="E172" s="1"/>
  <c r="B172" s="1"/>
  <c r="G168"/>
  <c r="E168" s="1"/>
  <c r="B168" s="1"/>
  <c r="G212"/>
  <c r="E212" s="1"/>
  <c r="B212" s="1"/>
  <c r="G208"/>
  <c r="E208" s="1"/>
  <c r="B208" s="1"/>
  <c r="G204"/>
  <c r="E204" s="1"/>
  <c r="B204" s="1"/>
  <c r="G200"/>
  <c r="E200" s="1"/>
  <c r="B200" s="1"/>
  <c r="G196"/>
  <c r="E196" s="1"/>
  <c r="B196" s="1"/>
  <c r="L192"/>
  <c r="F192" s="1"/>
  <c r="G163"/>
  <c r="E163" s="1"/>
  <c r="B163" s="1"/>
  <c r="G189"/>
  <c r="E189" s="1"/>
  <c r="B189" s="1"/>
  <c r="G179"/>
  <c r="E179" s="1"/>
  <c r="B179" s="1"/>
  <c r="G174"/>
  <c r="E174" s="1"/>
  <c r="B174" s="1"/>
  <c r="G165"/>
  <c r="G209"/>
  <c r="E209" s="1"/>
  <c r="B209" s="1"/>
  <c r="G199"/>
  <c r="E199" s="1"/>
  <c r="B199" s="1"/>
  <c r="G194"/>
  <c r="E194" s="1"/>
  <c r="B194" s="1"/>
  <c r="H165"/>
  <c r="G279"/>
  <c r="E279" s="1"/>
  <c r="B279" s="1"/>
  <c r="G185"/>
  <c r="E185" s="1"/>
  <c r="B185" s="1"/>
  <c r="G175"/>
  <c r="E175" s="1"/>
  <c r="B175" s="1"/>
  <c r="G170"/>
  <c r="E170" s="1"/>
  <c r="B170" s="1"/>
  <c r="G161"/>
  <c r="E161" s="1"/>
  <c r="B161" s="1"/>
  <c r="G205"/>
  <c r="E205" s="1"/>
  <c r="B205" s="1"/>
  <c r="G195"/>
  <c r="E195" s="1"/>
  <c r="B195" s="1"/>
  <c r="G190"/>
  <c r="E190" s="1"/>
  <c r="B190" s="1"/>
  <c r="G210"/>
  <c r="E210" s="1"/>
  <c r="B210" s="1"/>
  <c r="G166"/>
  <c r="I10"/>
  <c r="G181"/>
  <c r="E181" s="1"/>
  <c r="B181" s="1"/>
  <c r="G171"/>
  <c r="E171" s="1"/>
  <c r="B171" s="1"/>
  <c r="H166"/>
  <c r="G201"/>
  <c r="E201" s="1"/>
  <c r="B201" s="1"/>
  <c r="G191"/>
  <c r="E191" s="1"/>
  <c r="B191" s="1"/>
  <c r="G186"/>
  <c r="E186" s="1"/>
  <c r="B186" s="1"/>
  <c r="G162"/>
  <c r="E162" s="1"/>
  <c r="B162" s="1"/>
  <c r="G207"/>
  <c r="E207" s="1"/>
  <c r="B207" s="1"/>
  <c r="G202"/>
  <c r="E202" s="1"/>
  <c r="B202" s="1"/>
  <c r="G217" i="1"/>
  <c r="H217"/>
  <c r="G273"/>
  <c r="H273"/>
  <c r="G329"/>
  <c r="H329"/>
  <c r="G405"/>
  <c r="H405"/>
  <c r="G549"/>
  <c r="H549"/>
  <c r="G589"/>
  <c r="H589"/>
  <c r="G621"/>
  <c r="H621"/>
  <c r="G1067"/>
  <c r="H1067"/>
  <c r="G1242"/>
  <c r="H1242"/>
  <c r="G1265"/>
  <c r="H1265"/>
  <c r="G326"/>
  <c r="H326"/>
  <c r="G290" i="9"/>
  <c r="D146" i="5"/>
  <c r="F149"/>
  <c r="F13" i="6"/>
  <c r="C1307" i="1"/>
  <c r="B233" i="9"/>
  <c r="H1169" i="1"/>
  <c r="E35" i="9"/>
  <c r="B35" s="1"/>
  <c r="F216"/>
  <c r="H1369" i="1"/>
  <c r="E149" i="9"/>
  <c r="B149" s="1"/>
  <c r="B237"/>
  <c r="H856" i="1"/>
  <c r="H888"/>
  <c r="H1228"/>
  <c r="G1328"/>
  <c r="G193" i="9"/>
  <c r="E193" s="1"/>
  <c r="B193" s="1"/>
  <c r="B266"/>
  <c r="E69" i="5"/>
  <c r="E34" i="9"/>
  <c r="B34" s="1"/>
  <c r="F270"/>
  <c r="B270" s="1"/>
  <c r="D255" i="1"/>
  <c r="E196" i="4"/>
  <c r="D192" i="1" s="1"/>
  <c r="E206" i="5"/>
  <c r="B261" i="9"/>
  <c r="H27" i="1"/>
  <c r="G41"/>
  <c r="H45"/>
  <c r="H51"/>
  <c r="H125"/>
  <c r="H143"/>
  <c r="D148"/>
  <c r="H231"/>
  <c r="D236"/>
  <c r="H303"/>
  <c r="H343"/>
  <c r="H379"/>
  <c r="C509"/>
  <c r="H519"/>
  <c r="H579"/>
  <c r="H667"/>
  <c r="H699"/>
  <c r="H731"/>
  <c r="H763"/>
  <c r="H795"/>
  <c r="H801"/>
  <c r="H833"/>
  <c r="H865"/>
  <c r="H897"/>
  <c r="H929"/>
  <c r="H961"/>
  <c r="G1286"/>
  <c r="G1539"/>
  <c r="G1570"/>
  <c r="D196" i="4"/>
  <c r="F264"/>
  <c r="E89" i="6"/>
  <c r="D1383" i="1" s="1"/>
  <c r="H21" i="9"/>
  <c r="B96"/>
  <c r="G182"/>
  <c r="E182" s="1"/>
  <c r="B182" s="1"/>
  <c r="G198"/>
  <c r="E198" s="1"/>
  <c r="B198" s="1"/>
  <c r="B244"/>
  <c r="G661" i="1"/>
  <c r="H661"/>
  <c r="G693"/>
  <c r="H693"/>
  <c r="G979"/>
  <c r="H979"/>
  <c r="G261"/>
  <c r="H261"/>
  <c r="G325"/>
  <c r="H325"/>
  <c r="G233"/>
  <c r="H233"/>
  <c r="G305"/>
  <c r="H305"/>
  <c r="G245"/>
  <c r="H245"/>
  <c r="G309"/>
  <c r="H309"/>
  <c r="G369"/>
  <c r="H369"/>
  <c r="G417"/>
  <c r="H417"/>
  <c r="G441"/>
  <c r="H441"/>
  <c r="G465"/>
  <c r="H465"/>
  <c r="G569"/>
  <c r="H569"/>
  <c r="G649"/>
  <c r="H649"/>
  <c r="G681"/>
  <c r="H681"/>
  <c r="G713"/>
  <c r="H713"/>
  <c r="G745"/>
  <c r="H745"/>
  <c r="G777"/>
  <c r="H777"/>
  <c r="G827"/>
  <c r="H827"/>
  <c r="G859"/>
  <c r="H859"/>
  <c r="G891"/>
  <c r="H891"/>
  <c r="G923"/>
  <c r="H923"/>
  <c r="G955"/>
  <c r="H955"/>
  <c r="G989"/>
  <c r="H989"/>
  <c r="G1060"/>
  <c r="H1060"/>
  <c r="G1095"/>
  <c r="H1095"/>
  <c r="G1147"/>
  <c r="H1147"/>
  <c r="G1231"/>
  <c r="H1231"/>
  <c r="G1343"/>
  <c r="H1343"/>
  <c r="G1417"/>
  <c r="H1417"/>
  <c r="G1509"/>
  <c r="H1509"/>
  <c r="H5"/>
  <c r="H31"/>
  <c r="H55"/>
  <c r="G61"/>
  <c r="H65"/>
  <c r="H88"/>
  <c r="H103"/>
  <c r="H160"/>
  <c r="C165"/>
  <c r="H169"/>
  <c r="H187"/>
  <c r="H207"/>
  <c r="H216"/>
  <c r="H263"/>
  <c r="H272"/>
  <c r="H292"/>
  <c r="H328"/>
  <c r="C339"/>
  <c r="H359"/>
  <c r="H404"/>
  <c r="H431"/>
  <c r="H455"/>
  <c r="H475"/>
  <c r="H499"/>
  <c r="H508"/>
  <c r="H539"/>
  <c r="H548"/>
  <c r="H588"/>
  <c r="H611"/>
  <c r="H620"/>
  <c r="H800"/>
  <c r="H832"/>
  <c r="H864"/>
  <c r="H896"/>
  <c r="H928"/>
  <c r="H960"/>
  <c r="H1264"/>
  <c r="H1365"/>
  <c r="D363" i="4"/>
  <c r="E625"/>
  <c r="D619" i="1" s="1"/>
  <c r="D89" i="6"/>
  <c r="G21" i="9"/>
  <c r="G164"/>
  <c r="E164" s="1"/>
  <c r="B164" s="1"/>
  <c r="G173"/>
  <c r="E173" s="1"/>
  <c r="B173" s="1"/>
  <c r="G206"/>
  <c r="E206" s="1"/>
  <c r="B206" s="1"/>
  <c r="M213"/>
  <c r="B269"/>
  <c r="G605" i="1"/>
  <c r="H605"/>
  <c r="G883"/>
  <c r="H883"/>
  <c r="G517"/>
  <c r="H517"/>
  <c r="G729"/>
  <c r="H729"/>
  <c r="G1208"/>
  <c r="H1208"/>
  <c r="G401"/>
  <c r="H401"/>
  <c r="G473"/>
  <c r="H473"/>
  <c r="G497"/>
  <c r="H497"/>
  <c r="G609"/>
  <c r="H609"/>
  <c r="G957"/>
  <c r="H957"/>
  <c r="G197"/>
  <c r="H197"/>
  <c r="G277"/>
  <c r="H277"/>
  <c r="G333"/>
  <c r="H333"/>
  <c r="G349"/>
  <c r="H349"/>
  <c r="G389"/>
  <c r="H389"/>
  <c r="G481"/>
  <c r="H481"/>
  <c r="G525"/>
  <c r="H525"/>
  <c r="G593"/>
  <c r="H593"/>
  <c r="G625"/>
  <c r="H625"/>
  <c r="G1101"/>
  <c r="H1101"/>
  <c r="G1259"/>
  <c r="H1259"/>
  <c r="G1325"/>
  <c r="H1325"/>
  <c r="G1355"/>
  <c r="H1355"/>
  <c r="G58"/>
  <c r="H58"/>
  <c r="F252" i="4"/>
  <c r="C248" i="1"/>
  <c r="F288" i="4"/>
  <c r="C284" i="1"/>
  <c r="F351" i="4"/>
  <c r="C346" i="1"/>
  <c r="D562"/>
  <c r="H562" s="1"/>
  <c r="E567" i="4"/>
  <c r="D561" i="1" s="1"/>
  <c r="C1084"/>
  <c r="F106" i="5"/>
  <c r="C1501" i="1"/>
  <c r="D24" i="8"/>
  <c r="C1499" i="1" s="1"/>
  <c r="I1468"/>
  <c r="H9"/>
  <c r="H60"/>
  <c r="H69"/>
  <c r="H92"/>
  <c r="H107"/>
  <c r="H164"/>
  <c r="H235"/>
  <c r="H244"/>
  <c r="H308"/>
  <c r="H368"/>
  <c r="H383"/>
  <c r="H416"/>
  <c r="H440"/>
  <c r="H464"/>
  <c r="H568"/>
  <c r="H648"/>
  <c r="H671"/>
  <c r="H680"/>
  <c r="H703"/>
  <c r="H712"/>
  <c r="H735"/>
  <c r="H744"/>
  <c r="H767"/>
  <c r="H776"/>
  <c r="H805"/>
  <c r="G810"/>
  <c r="H837"/>
  <c r="G842"/>
  <c r="H869"/>
  <c r="G874"/>
  <c r="H901"/>
  <c r="G906"/>
  <c r="H933"/>
  <c r="G938"/>
  <c r="H965"/>
  <c r="G970"/>
  <c r="H1072"/>
  <c r="H1113"/>
  <c r="H1136"/>
  <c r="H1170"/>
  <c r="H1188"/>
  <c r="H1269"/>
  <c r="H1318"/>
  <c r="G1337"/>
  <c r="G1360"/>
  <c r="H1410"/>
  <c r="H1416"/>
  <c r="G1475"/>
  <c r="G1508"/>
  <c r="H1532"/>
  <c r="G1538"/>
  <c r="H1553"/>
  <c r="E50" i="4"/>
  <c r="D46" i="1" s="1"/>
  <c r="F99" i="6"/>
  <c r="D114"/>
  <c r="E66" i="9"/>
  <c r="B66" s="1"/>
  <c r="B138"/>
  <c r="L213"/>
  <c r="B248"/>
  <c r="E273"/>
  <c r="B273" s="1"/>
  <c r="H289"/>
  <c r="G221" i="1"/>
  <c r="H221"/>
  <c r="G373"/>
  <c r="H373"/>
  <c r="G421"/>
  <c r="H421"/>
  <c r="G553"/>
  <c r="H553"/>
  <c r="G573"/>
  <c r="H573"/>
  <c r="G653"/>
  <c r="H653"/>
  <c r="G685"/>
  <c r="H685"/>
  <c r="G717"/>
  <c r="H717"/>
  <c r="G749"/>
  <c r="H749"/>
  <c r="G781"/>
  <c r="H781"/>
  <c r="G815"/>
  <c r="H815"/>
  <c r="G847"/>
  <c r="H847"/>
  <c r="G879"/>
  <c r="H879"/>
  <c r="G911"/>
  <c r="H911"/>
  <c r="G943"/>
  <c r="H943"/>
  <c r="G975"/>
  <c r="H975"/>
  <c r="G1011"/>
  <c r="H1011"/>
  <c r="G1017"/>
  <c r="H1017"/>
  <c r="G1059"/>
  <c r="H1059"/>
  <c r="G1274"/>
  <c r="H1274"/>
  <c r="G1297"/>
  <c r="H1297"/>
  <c r="H1446"/>
  <c r="I1446" s="1"/>
  <c r="J1446"/>
  <c r="H1463"/>
  <c r="I1463" s="1"/>
  <c r="J1463"/>
  <c r="C94"/>
  <c r="F98" i="4"/>
  <c r="G334" i="1"/>
  <c r="H334"/>
  <c r="G562"/>
  <c r="E118" i="5"/>
  <c r="D1096" i="1" s="1"/>
  <c r="D1097"/>
  <c r="F134" i="5"/>
  <c r="C1112" i="1"/>
  <c r="G1219"/>
  <c r="H1219"/>
  <c r="D1330"/>
  <c r="E35" i="6"/>
  <c r="G1493" i="1"/>
  <c r="H1493"/>
  <c r="J1449"/>
  <c r="G1514"/>
  <c r="F263" i="4"/>
  <c r="E529"/>
  <c r="G197" i="9"/>
  <c r="E197" s="1"/>
  <c r="B197" s="1"/>
  <c r="B234"/>
  <c r="G289"/>
  <c r="E289" s="1"/>
  <c r="B289" s="1"/>
  <c r="G529" i="1"/>
  <c r="H529"/>
  <c r="G597"/>
  <c r="H597"/>
  <c r="G1176"/>
  <c r="H1176"/>
  <c r="E124" i="4"/>
  <c r="D120" i="1" s="1"/>
  <c r="D121"/>
  <c r="H121" s="1"/>
  <c r="D529" i="4"/>
  <c r="F530"/>
  <c r="C524" i="1"/>
  <c r="C1097"/>
  <c r="D118" i="5"/>
  <c r="F119"/>
  <c r="F36" i="6"/>
  <c r="D35"/>
  <c r="C1330" i="1"/>
  <c r="E288" i="9"/>
  <c r="B288" s="1"/>
  <c r="H115" i="1"/>
  <c r="H739"/>
  <c r="H1105"/>
  <c r="F238" i="9"/>
  <c r="B238" s="1"/>
  <c r="B268"/>
  <c r="G225" i="1"/>
  <c r="H225"/>
  <c r="G297"/>
  <c r="H297"/>
  <c r="G397"/>
  <c r="H397"/>
  <c r="G425"/>
  <c r="H425"/>
  <c r="G533"/>
  <c r="H533"/>
  <c r="G757"/>
  <c r="H757"/>
  <c r="G987"/>
  <c r="H987"/>
  <c r="G1129"/>
  <c r="H1129"/>
  <c r="G1403"/>
  <c r="H1403"/>
  <c r="E133" i="4"/>
  <c r="D129" i="1" s="1"/>
  <c r="G129" s="1"/>
  <c r="D130"/>
  <c r="H1555"/>
  <c r="G1555"/>
  <c r="G181"/>
  <c r="H181"/>
  <c r="G851"/>
  <c r="H851"/>
  <c r="G947"/>
  <c r="H947"/>
  <c r="G1099"/>
  <c r="H1099"/>
  <c r="G1347"/>
  <c r="H1347"/>
  <c r="G626"/>
  <c r="H626"/>
  <c r="G990"/>
  <c r="H990"/>
  <c r="F198" i="5"/>
  <c r="D190"/>
  <c r="G229" i="1"/>
  <c r="H229"/>
  <c r="G301"/>
  <c r="H301"/>
  <c r="G341"/>
  <c r="H341"/>
  <c r="G429"/>
  <c r="H429"/>
  <c r="G577"/>
  <c r="H577"/>
  <c r="G665"/>
  <c r="H665"/>
  <c r="G697"/>
  <c r="H697"/>
  <c r="G761"/>
  <c r="H761"/>
  <c r="G793"/>
  <c r="H793"/>
  <c r="G1015"/>
  <c r="H1015"/>
  <c r="G413"/>
  <c r="H413"/>
  <c r="G1069"/>
  <c r="H1069"/>
  <c r="G1256"/>
  <c r="H1256"/>
  <c r="D457"/>
  <c r="H457" s="1"/>
  <c r="E459" i="4"/>
  <c r="D453" i="1" s="1"/>
  <c r="G521"/>
  <c r="H521"/>
  <c r="G669"/>
  <c r="H669"/>
  <c r="G797"/>
  <c r="H797"/>
  <c r="G861"/>
  <c r="H861"/>
  <c r="G925"/>
  <c r="H925"/>
  <c r="G1008"/>
  <c r="H1008"/>
  <c r="G1091"/>
  <c r="H1091"/>
  <c r="G1233"/>
  <c r="H1233"/>
  <c r="G1380"/>
  <c r="H1380"/>
  <c r="F152" i="4"/>
  <c r="C148" i="1"/>
  <c r="G378"/>
  <c r="H378"/>
  <c r="F70" i="5"/>
  <c r="D69"/>
  <c r="C1048" i="1"/>
  <c r="E22" i="7"/>
  <c r="D1454" i="1"/>
  <c r="G209"/>
  <c r="H209"/>
  <c r="G1007"/>
  <c r="H1007"/>
  <c r="G1213"/>
  <c r="H1213"/>
  <c r="G1255"/>
  <c r="H1255"/>
  <c r="G1557"/>
  <c r="H1557"/>
  <c r="F44" i="4"/>
  <c r="C40" i="1"/>
  <c r="G385"/>
  <c r="H385"/>
  <c r="G173"/>
  <c r="H173"/>
  <c r="G201"/>
  <c r="H201"/>
  <c r="G249"/>
  <c r="H249"/>
  <c r="G313"/>
  <c r="H313"/>
  <c r="G353"/>
  <c r="H353"/>
  <c r="G485"/>
  <c r="H485"/>
  <c r="G377"/>
  <c r="H377"/>
  <c r="G393"/>
  <c r="H393"/>
  <c r="G557"/>
  <c r="H557"/>
  <c r="G657"/>
  <c r="H657"/>
  <c r="G689"/>
  <c r="H689"/>
  <c r="G721"/>
  <c r="H721"/>
  <c r="G753"/>
  <c r="H753"/>
  <c r="G785"/>
  <c r="H785"/>
  <c r="G799"/>
  <c r="H799"/>
  <c r="G1110"/>
  <c r="H1110"/>
  <c r="G1291"/>
  <c r="H1291"/>
  <c r="G1560"/>
  <c r="H1560"/>
  <c r="F430" i="4"/>
  <c r="D421"/>
  <c r="C424" i="1"/>
  <c r="H1268"/>
  <c r="G1420"/>
  <c r="E48" i="9"/>
  <c r="B48" s="1"/>
  <c r="B216"/>
  <c r="H824" i="1"/>
  <c r="H1104"/>
  <c r="D298" i="4"/>
  <c r="B64" i="9"/>
  <c r="E131"/>
  <c r="B131" s="1"/>
  <c r="E52"/>
  <c r="B52" s="1"/>
  <c r="E144"/>
  <c r="B144" s="1"/>
  <c r="F236"/>
  <c r="H1133" i="1"/>
  <c r="H83"/>
  <c r="H675"/>
  <c r="H771"/>
  <c r="J1462"/>
  <c r="H4"/>
  <c r="H8"/>
  <c r="G13"/>
  <c r="H17"/>
  <c r="G39"/>
  <c r="H49"/>
  <c r="H68"/>
  <c r="D79"/>
  <c r="H87"/>
  <c r="H101"/>
  <c r="H119"/>
  <c r="G155"/>
  <c r="H172"/>
  <c r="H200"/>
  <c r="H215"/>
  <c r="G239"/>
  <c r="H271"/>
  <c r="H280"/>
  <c r="H291"/>
  <c r="H312"/>
  <c r="H327"/>
  <c r="H352"/>
  <c r="H444"/>
  <c r="G459"/>
  <c r="H484"/>
  <c r="H507"/>
  <c r="D524"/>
  <c r="H528"/>
  <c r="H547"/>
  <c r="G563"/>
  <c r="H587"/>
  <c r="H596"/>
  <c r="G643"/>
  <c r="G707"/>
  <c r="H809"/>
  <c r="H841"/>
  <c r="H873"/>
  <c r="H905"/>
  <c r="H937"/>
  <c r="H969"/>
  <c r="G1016"/>
  <c r="H1021"/>
  <c r="H1064"/>
  <c r="G1081"/>
  <c r="C1175"/>
  <c r="G1197"/>
  <c r="C1223"/>
  <c r="H1236"/>
  <c r="H1273"/>
  <c r="G1296"/>
  <c r="G1445"/>
  <c r="H1449"/>
  <c r="I1449" s="1"/>
  <c r="H1462"/>
  <c r="I1462" s="1"/>
  <c r="H1485"/>
  <c r="H1544"/>
  <c r="C1576"/>
  <c r="E215" i="4"/>
  <c r="D211" i="1" s="1"/>
  <c r="E87" i="5"/>
  <c r="D1065" i="1" s="1"/>
  <c r="F122" i="6"/>
  <c r="E112" i="9"/>
  <c r="B112" s="1"/>
  <c r="F259"/>
  <c r="B259" s="1"/>
  <c r="G337" i="1"/>
  <c r="H337"/>
  <c r="G789"/>
  <c r="H789"/>
  <c r="G1003"/>
  <c r="H1003"/>
  <c r="F478" i="4"/>
  <c r="C472" i="1"/>
  <c r="G257"/>
  <c r="H257"/>
  <c r="G493"/>
  <c r="H493"/>
  <c r="G915"/>
  <c r="H915"/>
  <c r="G1311"/>
  <c r="H1311"/>
  <c r="F238" i="5"/>
  <c r="C1215" i="1"/>
  <c r="G1092"/>
  <c r="H1092"/>
  <c r="G1157"/>
  <c r="H1157"/>
  <c r="G1295"/>
  <c r="H1295"/>
  <c r="G1185"/>
  <c r="H1185"/>
  <c r="G1283"/>
  <c r="H1283"/>
  <c r="G1334"/>
  <c r="H1334"/>
  <c r="G1439"/>
  <c r="H1439"/>
  <c r="F224" i="5"/>
  <c r="C1201" i="1"/>
  <c r="G581"/>
  <c r="H581"/>
  <c r="G701"/>
  <c r="H701"/>
  <c r="G733"/>
  <c r="H733"/>
  <c r="G829"/>
  <c r="H829"/>
  <c r="G1055"/>
  <c r="H1055"/>
  <c r="G1316"/>
  <c r="H1316"/>
  <c r="F369" i="4"/>
  <c r="C364" i="1"/>
  <c r="G541"/>
  <c r="H541"/>
  <c r="G1357"/>
  <c r="H1357"/>
  <c r="G1407"/>
  <c r="H1407"/>
  <c r="F45" i="5"/>
  <c r="C1023" i="1"/>
  <c r="D1223"/>
  <c r="E245" i="5"/>
  <c r="D1222" i="1" s="1"/>
  <c r="G1222" s="1"/>
  <c r="C1454"/>
  <c r="D22" i="7"/>
  <c r="G237" i="1"/>
  <c r="H237"/>
  <c r="G281"/>
  <c r="H281"/>
  <c r="G445"/>
  <c r="H445"/>
  <c r="G1039"/>
  <c r="H1039"/>
  <c r="J1478"/>
  <c r="H1478"/>
  <c r="I1478" s="1"/>
  <c r="G177"/>
  <c r="H177"/>
  <c r="G205"/>
  <c r="H205"/>
  <c r="G253"/>
  <c r="H253"/>
  <c r="G317"/>
  <c r="H317"/>
  <c r="G357"/>
  <c r="H357"/>
  <c r="G449"/>
  <c r="H449"/>
  <c r="G489"/>
  <c r="H489"/>
  <c r="G513"/>
  <c r="H513"/>
  <c r="G601"/>
  <c r="H601"/>
  <c r="G820"/>
  <c r="H820"/>
  <c r="G852"/>
  <c r="H852"/>
  <c r="G884"/>
  <c r="H884"/>
  <c r="G916"/>
  <c r="H916"/>
  <c r="G948"/>
  <c r="H948"/>
  <c r="G980"/>
  <c r="H980"/>
  <c r="G1087"/>
  <c r="H1087"/>
  <c r="G1123"/>
  <c r="H1123"/>
  <c r="G1151"/>
  <c r="H1151"/>
  <c r="G1203"/>
  <c r="H1203"/>
  <c r="G1263"/>
  <c r="H1263"/>
  <c r="G1348"/>
  <c r="H1348"/>
  <c r="G1375"/>
  <c r="H1375"/>
  <c r="G1415"/>
  <c r="H1415"/>
  <c r="G1440"/>
  <c r="H1440"/>
  <c r="J1440"/>
  <c r="G1522"/>
  <c r="H1522"/>
  <c r="F442" i="4"/>
  <c r="C436" i="1"/>
  <c r="I27" i="3"/>
  <c r="D1408" i="1"/>
  <c r="H1180"/>
  <c r="E98" i="9"/>
  <c r="B98" s="1"/>
  <c r="D396" i="4"/>
  <c r="H952" i="1"/>
  <c r="H1245"/>
  <c r="F241" i="9"/>
  <c r="B241" s="1"/>
  <c r="B258"/>
  <c r="G997" i="1"/>
  <c r="H1221"/>
  <c r="G1305"/>
  <c r="G1397"/>
  <c r="E44" i="4"/>
  <c r="D40" i="1" s="1"/>
  <c r="B106" i="9"/>
  <c r="B160"/>
  <c r="B236"/>
  <c r="H21" i="1"/>
  <c r="H73"/>
  <c r="H133"/>
  <c r="G998"/>
  <c r="G1044"/>
  <c r="G1169"/>
  <c r="G1180"/>
  <c r="G1268"/>
  <c r="G1306"/>
  <c r="G1388"/>
  <c r="G1398"/>
  <c r="H1421"/>
  <c r="H1452"/>
  <c r="I1452" s="1"/>
  <c r="G1551"/>
  <c r="F12" i="5"/>
  <c r="B74" i="9"/>
  <c r="B128"/>
  <c r="G187"/>
  <c r="E187" s="1"/>
  <c r="B187" s="1"/>
  <c r="G203"/>
  <c r="E203" s="1"/>
  <c r="B203" s="1"/>
  <c r="B251"/>
  <c r="F277"/>
  <c r="G823" i="1"/>
  <c r="H823"/>
  <c r="G855"/>
  <c r="H855"/>
  <c r="G887"/>
  <c r="H887"/>
  <c r="G919"/>
  <c r="H919"/>
  <c r="G951"/>
  <c r="H951"/>
  <c r="G983"/>
  <c r="H983"/>
  <c r="G1035"/>
  <c r="H1035"/>
  <c r="G1063"/>
  <c r="H1063"/>
  <c r="G1179"/>
  <c r="H1179"/>
  <c r="G1319"/>
  <c r="H1319"/>
  <c r="G1411"/>
  <c r="H1411"/>
  <c r="E49" i="9"/>
  <c r="B49" s="1"/>
  <c r="E81"/>
  <c r="B81" s="1"/>
  <c r="E113"/>
  <c r="B113" s="1"/>
  <c r="E145"/>
  <c r="B145" s="1"/>
  <c r="E300"/>
  <c r="B300" s="1"/>
  <c r="G831" i="1"/>
  <c r="H831"/>
  <c r="G863"/>
  <c r="H863"/>
  <c r="G895"/>
  <c r="H895"/>
  <c r="G927"/>
  <c r="H927"/>
  <c r="G959"/>
  <c r="H959"/>
  <c r="G1043"/>
  <c r="H1043"/>
  <c r="G1131"/>
  <c r="H1131"/>
  <c r="G1159"/>
  <c r="H1159"/>
  <c r="G1327"/>
  <c r="H1327"/>
  <c r="G1387"/>
  <c r="H1387"/>
  <c r="G1419"/>
  <c r="H1419"/>
  <c r="G1525"/>
  <c r="H1525"/>
  <c r="J1468"/>
  <c r="F259" i="4"/>
  <c r="E30" i="9"/>
  <c r="B30" s="1"/>
  <c r="E62"/>
  <c r="B62" s="1"/>
  <c r="E94"/>
  <c r="B94" s="1"/>
  <c r="E126"/>
  <c r="B126" s="1"/>
  <c r="E158"/>
  <c r="B158" s="1"/>
  <c r="G1019" i="1"/>
  <c r="H1019"/>
  <c r="G1071"/>
  <c r="H1071"/>
  <c r="G1103"/>
  <c r="H1103"/>
  <c r="G1187"/>
  <c r="H1187"/>
  <c r="G1267"/>
  <c r="H1267"/>
  <c r="G1359"/>
  <c r="H1359"/>
  <c r="J1458"/>
  <c r="G1562"/>
  <c r="F29" i="4"/>
  <c r="F107"/>
  <c r="E311"/>
  <c r="F222" i="9"/>
  <c r="B222" s="1"/>
  <c r="F254"/>
  <c r="B254" s="1"/>
  <c r="G803" i="1"/>
  <c r="H803"/>
  <c r="G835"/>
  <c r="H835"/>
  <c r="G867"/>
  <c r="H867"/>
  <c r="G899"/>
  <c r="H899"/>
  <c r="G931"/>
  <c r="H931"/>
  <c r="G963"/>
  <c r="H963"/>
  <c r="G991"/>
  <c r="H991"/>
  <c r="G1135"/>
  <c r="H1135"/>
  <c r="G1163"/>
  <c r="H1163"/>
  <c r="G1391"/>
  <c r="H1391"/>
  <c r="G1423"/>
  <c r="H1423"/>
  <c r="H1009"/>
  <c r="H1028"/>
  <c r="H1093"/>
  <c r="H1116"/>
  <c r="H1125"/>
  <c r="H1144"/>
  <c r="H1172"/>
  <c r="H1200"/>
  <c r="H1209"/>
  <c r="H1248"/>
  <c r="H1257"/>
  <c r="H1280"/>
  <c r="H1289"/>
  <c r="H1340"/>
  <c r="H1349"/>
  <c r="H1372"/>
  <c r="H1381"/>
  <c r="H1432"/>
  <c r="H1471"/>
  <c r="I1471" s="1"/>
  <c r="D50" i="4"/>
  <c r="D224"/>
  <c r="D6" i="7"/>
  <c r="G1075" i="1"/>
  <c r="H1075"/>
  <c r="G1107"/>
  <c r="H1107"/>
  <c r="G1191"/>
  <c r="H1191"/>
  <c r="G1239"/>
  <c r="H1239"/>
  <c r="G1271"/>
  <c r="H1271"/>
  <c r="G1331"/>
  <c r="H1331"/>
  <c r="G1363"/>
  <c r="H1363"/>
  <c r="H1444"/>
  <c r="I1444" s="1"/>
  <c r="J1444"/>
  <c r="H802"/>
  <c r="H816"/>
  <c r="H825"/>
  <c r="H834"/>
  <c r="H848"/>
  <c r="H857"/>
  <c r="H866"/>
  <c r="H880"/>
  <c r="H889"/>
  <c r="H898"/>
  <c r="H912"/>
  <c r="H921"/>
  <c r="H930"/>
  <c r="H944"/>
  <c r="H953"/>
  <c r="H962"/>
  <c r="H976"/>
  <c r="H1004"/>
  <c r="H1037"/>
  <c r="H1134"/>
  <c r="H1162"/>
  <c r="H1181"/>
  <c r="H1229"/>
  <c r="H1312"/>
  <c r="H1321"/>
  <c r="H1390"/>
  <c r="H1404"/>
  <c r="H1413"/>
  <c r="H1422"/>
  <c r="J1441"/>
  <c r="H1457"/>
  <c r="I1457" s="1"/>
  <c r="J1474"/>
  <c r="H1480"/>
  <c r="H1487"/>
  <c r="H1567"/>
  <c r="D82" i="4"/>
  <c r="F345"/>
  <c r="F364"/>
  <c r="F516"/>
  <c r="D7" i="5"/>
  <c r="F177"/>
  <c r="D6" i="8"/>
  <c r="E51" i="9"/>
  <c r="B51" s="1"/>
  <c r="E83"/>
  <c r="B83" s="1"/>
  <c r="E115"/>
  <c r="B115" s="1"/>
  <c r="E147"/>
  <c r="B147" s="1"/>
  <c r="F225"/>
  <c r="B225" s="1"/>
  <c r="F257"/>
  <c r="B257" s="1"/>
  <c r="E302"/>
  <c r="B302" s="1"/>
  <c r="G807" i="1"/>
  <c r="H807"/>
  <c r="G839"/>
  <c r="H839"/>
  <c r="G871"/>
  <c r="H871"/>
  <c r="G903"/>
  <c r="H903"/>
  <c r="G935"/>
  <c r="H935"/>
  <c r="G967"/>
  <c r="H967"/>
  <c r="G995"/>
  <c r="H995"/>
  <c r="G1139"/>
  <c r="H1139"/>
  <c r="G1303"/>
  <c r="H1303"/>
  <c r="G1395"/>
  <c r="H1395"/>
  <c r="C294"/>
  <c r="C510"/>
  <c r="C638"/>
  <c r="J1477"/>
  <c r="G1523"/>
  <c r="D106" i="4"/>
  <c r="E224"/>
  <c r="D220" i="1" s="1"/>
  <c r="E363" i="4"/>
  <c r="F469"/>
  <c r="E33" i="9"/>
  <c r="B33" s="1"/>
  <c r="E65"/>
  <c r="B65" s="1"/>
  <c r="E97"/>
  <c r="B97" s="1"/>
  <c r="E129"/>
  <c r="B129" s="1"/>
  <c r="G1079" i="1"/>
  <c r="H1079"/>
  <c r="G1111"/>
  <c r="H1111"/>
  <c r="G1195"/>
  <c r="H1195"/>
  <c r="G1243"/>
  <c r="H1243"/>
  <c r="G1275"/>
  <c r="H1275"/>
  <c r="G1335"/>
  <c r="H1335"/>
  <c r="G1367"/>
  <c r="H1367"/>
  <c r="G1427"/>
  <c r="H1427"/>
  <c r="G1464"/>
  <c r="H1464"/>
  <c r="D1299"/>
  <c r="D87" i="5"/>
  <c r="B232" i="9"/>
  <c r="B264"/>
  <c r="G811" i="1"/>
  <c r="H811"/>
  <c r="G843"/>
  <c r="H843"/>
  <c r="G875"/>
  <c r="H875"/>
  <c r="G907"/>
  <c r="H907"/>
  <c r="G939"/>
  <c r="H939"/>
  <c r="G971"/>
  <c r="H971"/>
  <c r="G999"/>
  <c r="H999"/>
  <c r="G1051"/>
  <c r="H1051"/>
  <c r="G1399"/>
  <c r="H1399"/>
  <c r="G1447"/>
  <c r="H1447"/>
  <c r="G1541"/>
  <c r="H1541"/>
  <c r="G1573"/>
  <c r="H1573"/>
  <c r="E38" i="7"/>
  <c r="D1470" i="1"/>
  <c r="J1457"/>
  <c r="E580" i="4"/>
  <c r="D574" i="1" s="1"/>
  <c r="D5" i="6"/>
  <c r="B253" i="9"/>
  <c r="G1027" i="1"/>
  <c r="H1027"/>
  <c r="G1083"/>
  <c r="H1083"/>
  <c r="G1115"/>
  <c r="H1115"/>
  <c r="G1143"/>
  <c r="H1143"/>
  <c r="G1171"/>
  <c r="H1171"/>
  <c r="G1199"/>
  <c r="H1199"/>
  <c r="G1247"/>
  <c r="H1247"/>
  <c r="G1279"/>
  <c r="H1279"/>
  <c r="G1339"/>
  <c r="H1339"/>
  <c r="G1371"/>
  <c r="H1371"/>
  <c r="G1431"/>
  <c r="H1431"/>
  <c r="D1127"/>
  <c r="H1127" s="1"/>
  <c r="H290" i="9"/>
  <c r="H1460" i="1"/>
  <c r="I1460" s="1"/>
  <c r="F188" i="4"/>
  <c r="D580"/>
  <c r="E238" i="5"/>
  <c r="B235" i="9"/>
  <c r="H1552" i="1"/>
  <c r="H1568"/>
  <c r="D350" i="4" l="1"/>
  <c r="I1458" i="1"/>
  <c r="I1451"/>
  <c r="I1440"/>
  <c r="F644" i="4"/>
  <c r="H295" i="1"/>
  <c r="G295"/>
  <c r="F78" i="5"/>
  <c r="C1056" i="1"/>
  <c r="F124" i="4"/>
  <c r="C120" i="1"/>
  <c r="C1235"/>
  <c r="F258" i="5"/>
  <c r="E165" i="9"/>
  <c r="B165" s="1"/>
  <c r="G1056" i="1"/>
  <c r="F459" i="4"/>
  <c r="C453" i="1"/>
  <c r="H453" s="1"/>
  <c r="H1424"/>
  <c r="G1424"/>
  <c r="I1476"/>
  <c r="E21" i="9"/>
  <c r="B21" s="1"/>
  <c r="I1466" i="1"/>
  <c r="F643" i="4"/>
  <c r="C637" i="1"/>
  <c r="H1535"/>
  <c r="G1535"/>
  <c r="I1477"/>
  <c r="D151" i="4"/>
  <c r="C147" i="1" s="1"/>
  <c r="G224"/>
  <c r="H224"/>
  <c r="F567" i="4"/>
  <c r="C561" i="1"/>
  <c r="H561" s="1"/>
  <c r="I1447"/>
  <c r="H1222"/>
  <c r="H1056"/>
  <c r="H17" i="3"/>
  <c r="G1454" i="1"/>
  <c r="H1454"/>
  <c r="G1097"/>
  <c r="H1097"/>
  <c r="C1453"/>
  <c r="H30" i="3"/>
  <c r="H424" i="1"/>
  <c r="G424"/>
  <c r="F118" i="5"/>
  <c r="C1096" i="1"/>
  <c r="E528" i="4"/>
  <c r="D523" i="1"/>
  <c r="G339"/>
  <c r="H339"/>
  <c r="G236"/>
  <c r="H236"/>
  <c r="G478"/>
  <c r="H478"/>
  <c r="G436"/>
  <c r="H436"/>
  <c r="I1464"/>
  <c r="I1439"/>
  <c r="E420" i="4"/>
  <c r="G1470" i="1"/>
  <c r="H1470"/>
  <c r="H25" i="3"/>
  <c r="F35" i="6"/>
  <c r="C1329" i="1"/>
  <c r="E5" i="7"/>
  <c r="D1437" i="1"/>
  <c r="H467"/>
  <c r="G467"/>
  <c r="G457"/>
  <c r="E151" i="4"/>
  <c r="F151" s="1"/>
  <c r="G364" i="1"/>
  <c r="H364"/>
  <c r="G309" i="9"/>
  <c r="C1167" i="1"/>
  <c r="F190" i="5"/>
  <c r="G248" i="1"/>
  <c r="H248"/>
  <c r="H255"/>
  <c r="G255"/>
  <c r="G1057"/>
  <c r="H1057"/>
  <c r="F580" i="4"/>
  <c r="C574" i="1"/>
  <c r="G510"/>
  <c r="H510"/>
  <c r="C985"/>
  <c r="F7" i="5"/>
  <c r="H20" i="3"/>
  <c r="G1201" i="1"/>
  <c r="H1201"/>
  <c r="G148"/>
  <c r="H148"/>
  <c r="G1330"/>
  <c r="H1330"/>
  <c r="H284"/>
  <c r="G284"/>
  <c r="G509"/>
  <c r="H509"/>
  <c r="D1183"/>
  <c r="H310" i="9"/>
  <c r="H1438" i="1"/>
  <c r="G1438"/>
  <c r="F215" i="4"/>
  <c r="E166" i="9"/>
  <c r="B166" s="1"/>
  <c r="G1223" i="1"/>
  <c r="H1223"/>
  <c r="G294"/>
  <c r="H294"/>
  <c r="G638"/>
  <c r="H638"/>
  <c r="G1112"/>
  <c r="H1112"/>
  <c r="F196" i="4"/>
  <c r="C192" i="1"/>
  <c r="G1519"/>
  <c r="H1519"/>
  <c r="G1184"/>
  <c r="H1184"/>
  <c r="F625" i="4"/>
  <c r="C619" i="1"/>
  <c r="E141" i="6"/>
  <c r="D176" i="5"/>
  <c r="G1127" i="1"/>
  <c r="C415"/>
  <c r="D420" i="4"/>
  <c r="F421"/>
  <c r="D1215" i="1"/>
  <c r="H1215" s="1"/>
  <c r="E237" i="5"/>
  <c r="F5" i="6"/>
  <c r="D141"/>
  <c r="G317" i="9" s="1"/>
  <c r="E317" s="1"/>
  <c r="C1299" i="1"/>
  <c r="H24" i="3"/>
  <c r="C1065" i="1"/>
  <c r="F87" i="5"/>
  <c r="C1481" i="1"/>
  <c r="D42" i="8"/>
  <c r="G312" i="9" s="1"/>
  <c r="E312" s="1"/>
  <c r="H27" i="3"/>
  <c r="F114" i="6"/>
  <c r="C1408" i="1"/>
  <c r="G346"/>
  <c r="H346"/>
  <c r="F363" i="4"/>
  <c r="C358" i="1"/>
  <c r="I35" i="3"/>
  <c r="C1518" i="1"/>
  <c r="D6" i="4"/>
  <c r="F7"/>
  <c r="C3" i="1"/>
  <c r="G599"/>
  <c r="H599"/>
  <c r="E6" i="4"/>
  <c r="I31" i="3"/>
  <c r="D1469" i="1"/>
  <c r="C46"/>
  <c r="F50" i="4"/>
  <c r="G40" i="1"/>
  <c r="H40"/>
  <c r="D408" i="4"/>
  <c r="C345" i="1"/>
  <c r="G165"/>
  <c r="H165"/>
  <c r="D985"/>
  <c r="I20" i="3"/>
  <c r="D1047" i="1"/>
  <c r="E68" i="5"/>
  <c r="C102" i="1"/>
  <c r="F106" i="4"/>
  <c r="F224"/>
  <c r="C220" i="1"/>
  <c r="H472"/>
  <c r="G472"/>
  <c r="D407" i="4"/>
  <c r="C293" i="1"/>
  <c r="C1047"/>
  <c r="D68" i="5"/>
  <c r="D6" s="1"/>
  <c r="F69"/>
  <c r="F89" i="6"/>
  <c r="C1383" i="1"/>
  <c r="D5" i="7"/>
  <c r="C1437" i="1"/>
  <c r="F396" i="4"/>
  <c r="C391" i="1"/>
  <c r="G1048"/>
  <c r="H1048"/>
  <c r="I25" i="3"/>
  <c r="D1329" i="1"/>
  <c r="G70"/>
  <c r="H70"/>
  <c r="F213" i="9"/>
  <c r="B213" s="1"/>
  <c r="G1175" i="1"/>
  <c r="H1175"/>
  <c r="D358"/>
  <c r="E350" i="4"/>
  <c r="F350" s="1"/>
  <c r="I30" i="3"/>
  <c r="D1453" i="1"/>
  <c r="G120"/>
  <c r="H120"/>
  <c r="G1084"/>
  <c r="H1084"/>
  <c r="E290" i="9"/>
  <c r="B290" s="1"/>
  <c r="B192"/>
  <c r="I1443" i="1"/>
  <c r="H129"/>
  <c r="C78"/>
  <c r="F82" i="4"/>
  <c r="D306" i="1"/>
  <c r="H306" s="1"/>
  <c r="E298" i="4"/>
  <c r="F298" s="1"/>
  <c r="G1576" i="1"/>
  <c r="H1576"/>
  <c r="G79"/>
  <c r="H79"/>
  <c r="C1124"/>
  <c r="F146" i="5"/>
  <c r="F163" i="4"/>
  <c r="C159" i="1"/>
  <c r="H392"/>
  <c r="G392"/>
  <c r="G453"/>
  <c r="G121"/>
  <c r="C466"/>
  <c r="F472" i="4"/>
  <c r="G310" i="9"/>
  <c r="C1183" i="1"/>
  <c r="F206" i="5"/>
  <c r="G1499" i="1"/>
  <c r="H1499"/>
  <c r="D1167"/>
  <c r="H309" i="9"/>
  <c r="E176" i="5"/>
  <c r="G561" i="1"/>
  <c r="G986"/>
  <c r="G130"/>
  <c r="H130"/>
  <c r="G1023"/>
  <c r="H1023"/>
  <c r="G211"/>
  <c r="H211"/>
  <c r="D528" i="4"/>
  <c r="F529"/>
  <c r="C523" i="1"/>
  <c r="G94"/>
  <c r="H94"/>
  <c r="G1501"/>
  <c r="H1501"/>
  <c r="G524"/>
  <c r="H524"/>
  <c r="G1307"/>
  <c r="H1307"/>
  <c r="G1215" l="1"/>
  <c r="G306"/>
  <c r="D289" i="4"/>
  <c r="D291" s="1"/>
  <c r="G637" i="1"/>
  <c r="H637"/>
  <c r="G1235"/>
  <c r="H1235"/>
  <c r="E316" i="9"/>
  <c r="B317"/>
  <c r="G1437" i="1"/>
  <c r="H1437"/>
  <c r="D1046"/>
  <c r="I21" i="3"/>
  <c r="G102" i="1"/>
  <c r="H102"/>
  <c r="G313" i="9"/>
  <c r="E313" s="1"/>
  <c r="B313" s="1"/>
  <c r="I34" i="3"/>
  <c r="C1517" i="1"/>
  <c r="K1450" i="9"/>
  <c r="H1329" i="1"/>
  <c r="G1329"/>
  <c r="C285"/>
  <c r="G1124"/>
  <c r="H1124"/>
  <c r="H391"/>
  <c r="G391"/>
  <c r="G1469"/>
  <c r="H1469"/>
  <c r="D1436"/>
  <c r="I29" i="3"/>
  <c r="G220" i="1"/>
  <c r="H220"/>
  <c r="G1408"/>
  <c r="H1408"/>
  <c r="D635" i="4"/>
  <c r="C414" i="1"/>
  <c r="F420" i="4"/>
  <c r="D1153" i="1"/>
  <c r="I22" i="3"/>
  <c r="E175" i="5"/>
  <c r="D1152" i="1" s="1"/>
  <c r="H19" i="9"/>
  <c r="E19" s="1"/>
  <c r="B19" s="1"/>
  <c r="G46" i="1"/>
  <c r="H46"/>
  <c r="H415"/>
  <c r="G415"/>
  <c r="G159"/>
  <c r="H159"/>
  <c r="D1435"/>
  <c r="I28" i="3"/>
  <c r="I16"/>
  <c r="D2" i="1"/>
  <c r="E412" i="4"/>
  <c r="I23" i="3"/>
  <c r="D1214" i="1"/>
  <c r="G1047"/>
  <c r="H1047"/>
  <c r="E635" i="4"/>
  <c r="D629" i="1" s="1"/>
  <c r="D414"/>
  <c r="G1183"/>
  <c r="H1183"/>
  <c r="E407" i="4"/>
  <c r="D402" i="1" s="1"/>
  <c r="D293"/>
  <c r="H293" s="1"/>
  <c r="E408" i="4"/>
  <c r="D403" i="1" s="1"/>
  <c r="D345"/>
  <c r="H345" s="1"/>
  <c r="H3"/>
  <c r="G3"/>
  <c r="G1065"/>
  <c r="H1065"/>
  <c r="H1096"/>
  <c r="G1096"/>
  <c r="E309" i="9"/>
  <c r="B309" s="1"/>
  <c r="G315"/>
  <c r="E315" s="1"/>
  <c r="H29" i="3"/>
  <c r="C1436" i="1"/>
  <c r="G1481"/>
  <c r="H1481"/>
  <c r="B312" i="9"/>
  <c r="F176" i="5"/>
  <c r="C1153" i="1"/>
  <c r="H22" i="3"/>
  <c r="D175" i="5"/>
  <c r="G574" i="1"/>
  <c r="H574"/>
  <c r="C403"/>
  <c r="E289" i="4"/>
  <c r="I17" i="3"/>
  <c r="D147" i="1"/>
  <c r="H147" s="1"/>
  <c r="F407" i="4"/>
  <c r="C402" i="1"/>
  <c r="G358"/>
  <c r="H358"/>
  <c r="G192"/>
  <c r="H192"/>
  <c r="H1453"/>
  <c r="G1453"/>
  <c r="F141" i="6"/>
  <c r="H28" i="3"/>
  <c r="C1435" i="1"/>
  <c r="H9" i="3" s="1"/>
  <c r="F6" i="5"/>
  <c r="C984" i="1"/>
  <c r="G466"/>
  <c r="H466"/>
  <c r="G78"/>
  <c r="H78"/>
  <c r="G1518"/>
  <c r="H1518"/>
  <c r="G1299"/>
  <c r="H1299"/>
  <c r="G985"/>
  <c r="H985"/>
  <c r="C1046"/>
  <c r="H21" i="3"/>
  <c r="F68" i="5"/>
  <c r="H16" i="3"/>
  <c r="C2" i="1"/>
  <c r="D290" i="4"/>
  <c r="F6"/>
  <c r="D412"/>
  <c r="G1167" i="1"/>
  <c r="H1167"/>
  <c r="F528" i="4"/>
  <c r="C522" i="1"/>
  <c r="D636" i="4"/>
  <c r="H523" i="1"/>
  <c r="G523"/>
  <c r="G1383"/>
  <c r="H1383"/>
  <c r="G619"/>
  <c r="H619"/>
  <c r="E636" i="4"/>
  <c r="D630" i="1" s="1"/>
  <c r="D522"/>
  <c r="E310" i="9"/>
  <c r="B310" s="1"/>
  <c r="E6" i="5"/>
  <c r="G293" i="1" l="1"/>
  <c r="F408" i="4"/>
  <c r="D413"/>
  <c r="D415" s="1"/>
  <c r="F289"/>
  <c r="G147" i="1"/>
  <c r="G1153"/>
  <c r="H1153"/>
  <c r="D640" i="4"/>
  <c r="C408" i="1"/>
  <c r="E639" i="4"/>
  <c r="D407" i="1"/>
  <c r="C1152"/>
  <c r="F175" i="5"/>
  <c r="G522" i="1"/>
  <c r="H522"/>
  <c r="C630"/>
  <c r="F636" i="4"/>
  <c r="G1435" i="1"/>
  <c r="H1435"/>
  <c r="E314" i="9"/>
  <c r="I10" i="3" s="1"/>
  <c r="B315" i="9"/>
  <c r="G1436" i="1"/>
  <c r="H1436"/>
  <c r="H984"/>
  <c r="H8" i="3"/>
  <c r="G402" i="1"/>
  <c r="H402"/>
  <c r="C286"/>
  <c r="H278" i="9"/>
  <c r="D984" i="1"/>
  <c r="G984" s="1"/>
  <c r="F635" i="4"/>
  <c r="C629" i="1"/>
  <c r="G284" i="9"/>
  <c r="E284" s="1"/>
  <c r="B284" s="1"/>
  <c r="G278"/>
  <c r="G345" i="1"/>
  <c r="E311" i="9"/>
  <c r="K3"/>
  <c r="I9" i="3"/>
  <c r="H1214" i="1"/>
  <c r="G1214"/>
  <c r="G1046"/>
  <c r="H1046"/>
  <c r="G403"/>
  <c r="H403"/>
  <c r="D285"/>
  <c r="G285" s="1"/>
  <c r="E291" i="4"/>
  <c r="D287" i="1" s="1"/>
  <c r="E413" i="4"/>
  <c r="E414" s="1"/>
  <c r="D409" i="1" s="1"/>
  <c r="G1517"/>
  <c r="H1517"/>
  <c r="H2"/>
  <c r="G2"/>
  <c r="D414" i="4"/>
  <c r="F412"/>
  <c r="D639"/>
  <c r="C407" i="1"/>
  <c r="G414"/>
  <c r="H414"/>
  <c r="C287"/>
  <c r="F291" i="4"/>
  <c r="H11" i="3"/>
  <c r="E290" i="4"/>
  <c r="D286" i="1" s="1"/>
  <c r="H285" l="1"/>
  <c r="E278" i="9"/>
  <c r="F413" i="4"/>
  <c r="D642"/>
  <c r="C634" i="1"/>
  <c r="F415" i="4"/>
  <c r="C410" i="1"/>
  <c r="C409"/>
  <c r="F414" i="4"/>
  <c r="D633" i="1"/>
  <c r="F639" i="4"/>
  <c r="D641"/>
  <c r="C633" i="1"/>
  <c r="H407"/>
  <c r="G407"/>
  <c r="E640" i="4"/>
  <c r="D408" i="1"/>
  <c r="H408" s="1"/>
  <c r="E415" i="4"/>
  <c r="D410" i="1" s="1"/>
  <c r="G629"/>
  <c r="H629"/>
  <c r="E277" i="9"/>
  <c r="I8" i="3" s="1"/>
  <c r="B278" i="9"/>
  <c r="M3"/>
  <c r="G1152" i="1"/>
  <c r="H1152"/>
  <c r="G287"/>
  <c r="H287"/>
  <c r="G286"/>
  <c r="H286"/>
  <c r="I11" i="3"/>
  <c r="N3" i="9"/>
  <c r="G630" i="1"/>
  <c r="H630"/>
  <c r="F290" i="4"/>
  <c r="E642" l="1"/>
  <c r="D634" i="1"/>
  <c r="H634" s="1"/>
  <c r="D645" i="4"/>
  <c r="C635" i="1"/>
  <c r="F640" i="4"/>
  <c r="G410" i="1"/>
  <c r="H410"/>
  <c r="G409"/>
  <c r="H409"/>
  <c r="G633"/>
  <c r="H633"/>
  <c r="G408"/>
  <c r="E641" i="4"/>
  <c r="F642"/>
  <c r="C636" i="1"/>
  <c r="D646" i="4"/>
  <c r="E645" l="1"/>
  <c r="D635" i="1"/>
  <c r="E646" i="4"/>
  <c r="D636" i="1"/>
  <c r="H636" s="1"/>
  <c r="H18" i="3"/>
  <c r="C639" i="1"/>
  <c r="H19" i="3"/>
  <c r="C640" i="1"/>
  <c r="F646" i="4"/>
  <c r="F641"/>
  <c r="G634" i="1"/>
  <c r="I18" i="3" l="1"/>
  <c r="D639" i="1"/>
  <c r="H639" s="1"/>
  <c r="G276" i="9"/>
  <c r="E276" s="1"/>
  <c r="B276" s="1"/>
  <c r="I19" i="3"/>
  <c r="D640" i="1"/>
  <c r="H640" s="1"/>
  <c r="G636"/>
  <c r="F645" i="4"/>
  <c r="G635" i="1"/>
  <c r="H635"/>
  <c r="H7" i="3" l="1"/>
  <c r="J3" i="9" s="1"/>
  <c r="G639" i="1"/>
  <c r="G640"/>
  <c r="G274" i="9" l="1"/>
  <c r="H274"/>
  <c r="G18"/>
  <c r="H18"/>
  <c r="L272"/>
  <c r="G15"/>
  <c r="I7"/>
  <c r="M272"/>
  <c r="L15"/>
  <c r="M15"/>
  <c r="M16"/>
  <c r="K7"/>
  <c r="I6"/>
  <c r="L16"/>
  <c r="J12"/>
  <c r="I17"/>
  <c r="I9"/>
  <c r="J5"/>
  <c r="K8"/>
  <c r="J10"/>
  <c r="I11"/>
  <c r="I8"/>
  <c r="J6"/>
  <c r="I13"/>
  <c r="K11"/>
  <c r="K9"/>
  <c r="K13"/>
  <c r="J17"/>
  <c r="H17"/>
  <c r="G17"/>
  <c r="J13"/>
  <c r="K5"/>
  <c r="H15"/>
  <c r="K10"/>
  <c r="H16"/>
  <c r="G16"/>
  <c r="I5"/>
  <c r="J11"/>
  <c r="J7"/>
  <c r="K6"/>
  <c r="J8"/>
  <c r="J9"/>
  <c r="I12"/>
  <c r="K12"/>
  <c r="E274" l="1"/>
  <c r="B274" s="1"/>
  <c r="E9"/>
  <c r="B9" s="1"/>
  <c r="F272"/>
  <c r="B272" s="1"/>
  <c r="E13"/>
  <c r="B13" s="1"/>
  <c r="E7"/>
  <c r="B7" s="1"/>
  <c r="E12"/>
  <c r="B12" s="1"/>
  <c r="E18"/>
  <c r="B18" s="1"/>
  <c r="E5"/>
  <c r="B5" s="1"/>
  <c r="E8"/>
  <c r="B8" s="1"/>
  <c r="E16"/>
  <c r="E6"/>
  <c r="B6" s="1"/>
  <c r="F20"/>
  <c r="E17"/>
  <c r="B17" s="1"/>
  <c r="F16"/>
  <c r="E10"/>
  <c r="B10" s="1"/>
  <c r="E11"/>
  <c r="B11" s="1"/>
  <c r="F15"/>
  <c r="E15"/>
  <c r="E20" l="1"/>
  <c r="I7" i="3" s="1"/>
  <c r="B16" i="9"/>
  <c r="E14"/>
  <c r="B15"/>
  <c r="F14"/>
  <c r="F3" s="1"/>
  <c r="E4"/>
  <c r="E3"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<sst xmlns="http://schemas.openxmlformats.org/spreadsheetml/2006/main" count="4360" uniqueCount="3422">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</sst>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662976.09</v>
      </c>
      <c r="D2" s="6">
        <f>'PR-RAS'!E6</f>
        <v>622269.03</v>
      </c>
      <c r="E2" s="6">
        <v>0</v>
      </c>
      <c r="F2" s="6">
        <v>0</v>
      </c>
      <c r="G2" s="7">
        <f t="shared" ref="G2:G264" si="0">(B2/1000)*(C2*1+D2*2)</f>
        <v>1907.51415</v>
      </c>
      <c r="H2" s="7">
        <f t="shared" ref="H2:H264" si="1">ABS(C2-ROUND(C2,0))+ABS(D2-ROUND(D2,0))</f>
        <v>0.11999999999534339</v>
      </c>
      <c r="I2" s="8">
        <v>0</v>
      </c>
      <c r="J2" s="3"/>
      <c r="K2" s="4"/>
      <c r="L2" s="4"/>
      <c r="M2" s="4"/>
      <c r="N2" s="4"/>
      <c r="O2" s="4"/>
      <c r="P2" s="4"/>
      <c r="Q2" s="4"/>
      <c r="R2" s="4"/>
      <c r="S2" s="4"/>
      <c r="T2" s="4"/>
      <c r="U2" s="4"/>
      <c r="V2" s="4"/>
      <c r="W2" s="4"/>
      <c r="X2" s="4"/>
      <c r="Y2" s="4"/>
      <c r="Z2" s="4"/>
    </row>
    <row r="3" spans="1:26" ht="12.75" customHeight="1">
      <c r="A3" s="9">
        <v>151</v>
      </c>
      <c r="B3" s="1">
        <v>2</v>
      </c>
      <c r="C3" s="1">
        <f>'PR-RAS'!D7</f>
        <v>99023.67</v>
      </c>
      <c r="D3" s="1">
        <f>'PR-RAS'!E7</f>
        <v>154137.29</v>
      </c>
      <c r="E3" s="1">
        <v>0</v>
      </c>
      <c r="F3" s="1">
        <v>0</v>
      </c>
      <c r="G3" s="2">
        <f t="shared" si="0"/>
        <v>814.59649999999999</v>
      </c>
      <c r="H3" s="2">
        <f t="shared" si="1"/>
        <v>0.6200000000098953</v>
      </c>
      <c r="I3" s="10">
        <v>0</v>
      </c>
      <c r="J3" s="3"/>
      <c r="K3" s="4"/>
      <c r="L3" s="4"/>
      <c r="M3" s="4"/>
      <c r="N3" s="4"/>
      <c r="O3" s="4"/>
      <c r="P3" s="4"/>
      <c r="Q3" s="4"/>
      <c r="R3" s="4"/>
      <c r="S3" s="4"/>
      <c r="T3" s="4"/>
      <c r="U3" s="4"/>
      <c r="V3" s="4"/>
      <c r="W3" s="4"/>
      <c r="X3" s="4"/>
      <c r="Y3" s="4"/>
      <c r="Z3" s="4"/>
    </row>
    <row r="4" spans="1:26" ht="12.75" customHeight="1">
      <c r="A4" s="9">
        <v>151</v>
      </c>
      <c r="B4" s="1">
        <v>3</v>
      </c>
      <c r="C4" s="1">
        <f>'PR-RAS'!D8</f>
        <v>90442.17</v>
      </c>
      <c r="D4" s="1">
        <f>'PR-RAS'!E8</f>
        <v>143238.18</v>
      </c>
      <c r="E4" s="1">
        <v>0</v>
      </c>
      <c r="F4" s="1">
        <v>0</v>
      </c>
      <c r="G4" s="2">
        <f t="shared" si="0"/>
        <v>1130.75559</v>
      </c>
      <c r="H4" s="2">
        <f t="shared" si="1"/>
        <v>0.34999999999126885</v>
      </c>
      <c r="I4" s="10">
        <v>0</v>
      </c>
      <c r="J4" s="3"/>
      <c r="K4" s="4"/>
      <c r="L4" s="4"/>
      <c r="M4" s="4"/>
      <c r="N4" s="4"/>
      <c r="O4" s="4"/>
      <c r="P4" s="4"/>
      <c r="Q4" s="4"/>
      <c r="R4" s="4"/>
      <c r="S4" s="4"/>
      <c r="T4" s="4"/>
      <c r="U4" s="4"/>
      <c r="V4" s="4"/>
      <c r="W4" s="4"/>
      <c r="X4" s="4"/>
      <c r="Y4" s="4"/>
      <c r="Z4" s="4"/>
    </row>
    <row r="5" spans="1:26" ht="12.75" customHeight="1">
      <c r="A5" s="9">
        <v>151</v>
      </c>
      <c r="B5" s="1">
        <v>4</v>
      </c>
      <c r="C5" s="1">
        <f>'PR-RAS'!D9</f>
        <v>90442.17</v>
      </c>
      <c r="D5" s="1">
        <f>'PR-RAS'!E9</f>
        <v>143238.18</v>
      </c>
      <c r="E5" s="1">
        <v>0</v>
      </c>
      <c r="F5" s="1">
        <v>0</v>
      </c>
      <c r="G5" s="2">
        <f t="shared" si="0"/>
        <v>1507.6741199999999</v>
      </c>
      <c r="H5" s="2">
        <f t="shared" si="1"/>
        <v>0.34999999999126885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5712.29</v>
      </c>
      <c r="D19" s="1">
        <f>'PR-RAS'!E23</f>
        <v>7324.76</v>
      </c>
      <c r="E19" s="1">
        <v>0</v>
      </c>
      <c r="F19" s="1">
        <v>0</v>
      </c>
      <c r="G19" s="2">
        <f t="shared" si="0"/>
        <v>366.51258000000001</v>
      </c>
      <c r="H19" s="2">
        <f t="shared" si="1"/>
        <v>0.52999999999974534</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68</v>
      </c>
      <c r="D20" s="1">
        <f>'PR-RAS'!E24</f>
        <v>379.64</v>
      </c>
      <c r="E20" s="1">
        <v>0</v>
      </c>
      <c r="F20" s="1">
        <v>0</v>
      </c>
      <c r="G20" s="2">
        <f t="shared" si="0"/>
        <v>15.718319999999999</v>
      </c>
      <c r="H20" s="2">
        <f t="shared" si="1"/>
        <v>0.36000000000001364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5644.29</v>
      </c>
      <c r="D23" s="1">
        <f>'PR-RAS'!E27</f>
        <v>6945.12</v>
      </c>
      <c r="E23" s="1">
        <v>0</v>
      </c>
      <c r="F23" s="1">
        <v>0</v>
      </c>
      <c r="G23" s="2">
        <f t="shared" si="0"/>
        <v>429.75965999999994</v>
      </c>
      <c r="H23" s="2">
        <f t="shared" si="1"/>
        <v>0.40999999999985448</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2869.21</v>
      </c>
      <c r="D25" s="1">
        <f>'PR-RAS'!E29</f>
        <v>3574.35</v>
      </c>
      <c r="E25" s="1">
        <v>0</v>
      </c>
      <c r="F25" s="1">
        <v>0</v>
      </c>
      <c r="G25" s="2">
        <f t="shared" si="0"/>
        <v>240.42984000000001</v>
      </c>
      <c r="H25" s="2">
        <f t="shared" si="1"/>
        <v>0.55999999999994543</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2869.21</v>
      </c>
      <c r="D27" s="1">
        <f>'PR-RAS'!E31</f>
        <v>3574.35</v>
      </c>
      <c r="E27" s="1">
        <v>0</v>
      </c>
      <c r="F27" s="1">
        <v>0</v>
      </c>
      <c r="G27" s="2">
        <f t="shared" si="0"/>
        <v>260.46565999999996</v>
      </c>
      <c r="H27" s="2">
        <f t="shared" si="1"/>
        <v>0.55999999999994543</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382496.83</v>
      </c>
      <c r="D46" s="1">
        <f>'PR-RAS'!E50</f>
        <v>232803.47</v>
      </c>
      <c r="E46" s="1">
        <v>0</v>
      </c>
      <c r="F46" s="1">
        <v>0</v>
      </c>
      <c r="G46" s="2">
        <f t="shared" si="0"/>
        <v>38164.669649999996</v>
      </c>
      <c r="H46" s="2">
        <f t="shared" si="1"/>
        <v>0.63999999998486601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182958.87</v>
      </c>
      <c r="D55" s="1">
        <f>'PR-RAS'!E59</f>
        <v>180088.37</v>
      </c>
      <c r="E55" s="1">
        <v>0</v>
      </c>
      <c r="F55" s="1">
        <v>0</v>
      </c>
      <c r="G55" s="2">
        <f t="shared" si="0"/>
        <v>29329.322939999998</v>
      </c>
      <c r="H55" s="2">
        <f t="shared" si="1"/>
        <v>0.5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182958.87</v>
      </c>
      <c r="D56" s="1">
        <f>'PR-RAS'!E60</f>
        <v>180088.37</v>
      </c>
      <c r="E56" s="1">
        <v>0</v>
      </c>
      <c r="F56" s="1">
        <v>0</v>
      </c>
      <c r="G56" s="2">
        <f t="shared" si="0"/>
        <v>29872.458549999999</v>
      </c>
      <c r="H56" s="2">
        <f t="shared" si="1"/>
        <v>0.5</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186648.5</v>
      </c>
      <c r="D58" s="1">
        <f>'PR-RAS'!E62</f>
        <v>46810.35</v>
      </c>
      <c r="E58" s="1">
        <v>0</v>
      </c>
      <c r="F58" s="1">
        <v>0</v>
      </c>
      <c r="G58" s="2">
        <f t="shared" si="0"/>
        <v>15975.344400000002</v>
      </c>
      <c r="H58" s="2">
        <f t="shared" si="1"/>
        <v>0.84999999999854481</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186648.5</v>
      </c>
      <c r="D60" s="1">
        <f>'PR-RAS'!E64</f>
        <v>46810.35</v>
      </c>
      <c r="E60" s="1">
        <v>0</v>
      </c>
      <c r="F60" s="1">
        <v>0</v>
      </c>
      <c r="G60" s="2">
        <f t="shared" si="0"/>
        <v>16535.882799999999</v>
      </c>
      <c r="H60" s="2">
        <f t="shared" si="1"/>
        <v>0.84999999999854481</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4878.78</v>
      </c>
      <c r="D70" s="1">
        <f>'PR-RAS'!E74</f>
        <v>0</v>
      </c>
      <c r="E70" s="1">
        <v>0</v>
      </c>
      <c r="F70" s="1">
        <v>0</v>
      </c>
      <c r="G70" s="2">
        <f t="shared" si="0"/>
        <v>336.63582000000002</v>
      </c>
      <c r="H70" s="2">
        <f t="shared" si="1"/>
        <v>0.22000000000025466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4878.78</v>
      </c>
      <c r="D71" s="1">
        <f>'PR-RAS'!E75</f>
        <v>0</v>
      </c>
      <c r="E71" s="1">
        <v>0</v>
      </c>
      <c r="F71" s="1">
        <v>0</v>
      </c>
      <c r="G71" s="2">
        <f t="shared" si="0"/>
        <v>341.51460000000003</v>
      </c>
      <c r="H71" s="2">
        <f t="shared" si="1"/>
        <v>0.22000000000025466</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8010.68</v>
      </c>
      <c r="D73" s="1">
        <f>'PR-RAS'!E77</f>
        <v>5904.75</v>
      </c>
      <c r="E73" s="1">
        <v>0</v>
      </c>
      <c r="F73" s="1">
        <v>0</v>
      </c>
      <c r="G73" s="2">
        <f t="shared" si="0"/>
        <v>1427.05296</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8010.68</v>
      </c>
      <c r="D74" s="1">
        <f>'PR-RAS'!E78</f>
        <v>5904.75</v>
      </c>
      <c r="E74" s="1">
        <v>0</v>
      </c>
      <c r="F74" s="1">
        <v>0</v>
      </c>
      <c r="G74" s="2">
        <f t="shared" si="0"/>
        <v>1446.8731399999999</v>
      </c>
      <c r="H74" s="2">
        <f t="shared" si="1"/>
        <v>0.56999999999970896</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2447.23</v>
      </c>
      <c r="D78" s="1">
        <f>'PR-RAS'!E82</f>
        <v>33112.22</v>
      </c>
      <c r="E78" s="1">
        <v>0</v>
      </c>
      <c r="F78" s="1">
        <v>0</v>
      </c>
      <c r="G78" s="2">
        <f t="shared" si="0"/>
        <v>5287.7185899999995</v>
      </c>
      <c r="H78" s="2">
        <f t="shared" si="1"/>
        <v>0.45000000000118234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22.17</v>
      </c>
      <c r="E79" s="1">
        <v>0</v>
      </c>
      <c r="F79" s="1">
        <v>0</v>
      </c>
      <c r="G79" s="2">
        <f t="shared" si="0"/>
        <v>3.4585200000000005</v>
      </c>
      <c r="H79" s="2">
        <f t="shared" si="1"/>
        <v>0.17000000000000171</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22.17</v>
      </c>
      <c r="E81" s="1">
        <v>0</v>
      </c>
      <c r="F81" s="1">
        <v>0</v>
      </c>
      <c r="G81" s="2">
        <f t="shared" si="0"/>
        <v>3.5472000000000001</v>
      </c>
      <c r="H81" s="2">
        <f t="shared" si="1"/>
        <v>0.17000000000000171</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2447.23</v>
      </c>
      <c r="D87" s="1">
        <f>'PR-RAS'!E91</f>
        <v>33090.050000000003</v>
      </c>
      <c r="E87" s="1">
        <v>0</v>
      </c>
      <c r="F87" s="1">
        <v>0</v>
      </c>
      <c r="G87" s="2">
        <f t="shared" si="0"/>
        <v>5901.9503799999993</v>
      </c>
      <c r="H87" s="2">
        <f t="shared" si="1"/>
        <v>0.28000000000292857</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2113.35</v>
      </c>
      <c r="D89" s="1">
        <f>'PR-RAS'!E93</f>
        <v>1682.1</v>
      </c>
      <c r="E89" s="1">
        <v>0</v>
      </c>
      <c r="F89" s="1">
        <v>0</v>
      </c>
      <c r="G89" s="2">
        <f t="shared" si="0"/>
        <v>482.0243999999999</v>
      </c>
      <c r="H89" s="2">
        <f t="shared" si="1"/>
        <v>0.4499999999998181</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333.88</v>
      </c>
      <c r="D90" s="1">
        <f>'PR-RAS'!E94</f>
        <v>31388.05</v>
      </c>
      <c r="E90" s="1">
        <v>0</v>
      </c>
      <c r="F90" s="1">
        <v>0</v>
      </c>
      <c r="G90" s="2">
        <f t="shared" si="0"/>
        <v>5616.7882199999995</v>
      </c>
      <c r="H90" s="2">
        <f t="shared" si="1"/>
        <v>0.16999999999927695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19.899999999999999</v>
      </c>
      <c r="E93" s="1">
        <v>0</v>
      </c>
      <c r="F93" s="1">
        <v>0</v>
      </c>
      <c r="G93" s="2">
        <f t="shared" si="0"/>
        <v>3.6615999999999995</v>
      </c>
      <c r="H93" s="2">
        <f t="shared" si="1"/>
        <v>0.10000000000000142</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179008.36</v>
      </c>
      <c r="D102" s="1">
        <f>'PR-RAS'!E106</f>
        <v>202216.05</v>
      </c>
      <c r="E102" s="1">
        <v>0</v>
      </c>
      <c r="F102" s="1">
        <v>0</v>
      </c>
      <c r="G102" s="2">
        <f t="shared" si="0"/>
        <v>58927.48646</v>
      </c>
      <c r="H102" s="2">
        <f t="shared" si="1"/>
        <v>0.40999999997438863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4.49</v>
      </c>
      <c r="D103" s="1">
        <f>'PR-RAS'!E107</f>
        <v>9.39</v>
      </c>
      <c r="E103" s="1">
        <v>0</v>
      </c>
      <c r="F103" s="1">
        <v>0</v>
      </c>
      <c r="G103" s="2">
        <f t="shared" si="0"/>
        <v>2.3735400000000002</v>
      </c>
      <c r="H103" s="2">
        <f t="shared" si="1"/>
        <v>0.88000000000000078</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4.49</v>
      </c>
      <c r="D107" s="1">
        <f>'PR-RAS'!E111</f>
        <v>9.39</v>
      </c>
      <c r="E107" s="1">
        <v>0</v>
      </c>
      <c r="F107" s="1">
        <v>0</v>
      </c>
      <c r="G107" s="2">
        <f t="shared" si="0"/>
        <v>2.4666200000000003</v>
      </c>
      <c r="H107" s="2">
        <f t="shared" si="1"/>
        <v>0.88000000000000078</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138818.03999999998</v>
      </c>
      <c r="D108" s="1">
        <f>'PR-RAS'!E112</f>
        <v>163731.54999999999</v>
      </c>
      <c r="E108" s="1">
        <v>0</v>
      </c>
      <c r="F108" s="1">
        <v>0</v>
      </c>
      <c r="G108" s="2">
        <f t="shared" si="0"/>
        <v>49892.081979999995</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621.17999999999995</v>
      </c>
      <c r="D110" s="1">
        <f>'PR-RAS'!E114</f>
        <v>1457.84</v>
      </c>
      <c r="E110" s="1">
        <v>0</v>
      </c>
      <c r="F110" s="1">
        <v>0</v>
      </c>
      <c r="G110" s="2">
        <f t="shared" si="0"/>
        <v>385.51773999999995</v>
      </c>
      <c r="H110" s="2">
        <f t="shared" si="1"/>
        <v>0.34000000000003183</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81323.56</v>
      </c>
      <c r="D111" s="1">
        <f>'PR-RAS'!E115</f>
        <v>91557.05</v>
      </c>
      <c r="E111" s="1">
        <v>0</v>
      </c>
      <c r="F111" s="1">
        <v>0</v>
      </c>
      <c r="G111" s="2">
        <f t="shared" si="0"/>
        <v>29088.142600000003</v>
      </c>
      <c r="H111" s="2">
        <f t="shared" si="1"/>
        <v>0.49000000000523869</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56873.3</v>
      </c>
      <c r="D113" s="1">
        <f>'PR-RAS'!E117</f>
        <v>70716.66</v>
      </c>
      <c r="E113" s="1">
        <v>0</v>
      </c>
      <c r="F113" s="1">
        <v>0</v>
      </c>
      <c r="G113" s="2">
        <f t="shared" si="0"/>
        <v>22210.34144</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40185.83</v>
      </c>
      <c r="D116" s="1">
        <f>'PR-RAS'!E120</f>
        <v>38475.11</v>
      </c>
      <c r="E116" s="1">
        <v>0</v>
      </c>
      <c r="F116" s="1">
        <v>0</v>
      </c>
      <c r="G116" s="2">
        <f t="shared" si="0"/>
        <v>13470.645750000001</v>
      </c>
      <c r="H116" s="2">
        <f t="shared" si="1"/>
        <v>0.27999999999883585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2178.5700000000002</v>
      </c>
      <c r="D117" s="1">
        <f>'PR-RAS'!E121</f>
        <v>706.48</v>
      </c>
      <c r="E117" s="1">
        <v>0</v>
      </c>
      <c r="F117" s="1">
        <v>0</v>
      </c>
      <c r="G117" s="2">
        <f t="shared" si="0"/>
        <v>416.61748000000006</v>
      </c>
      <c r="H117" s="2">
        <f t="shared" si="1"/>
        <v>0.90999999999985448</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38007.26</v>
      </c>
      <c r="D118" s="1">
        <f>'PR-RAS'!E122</f>
        <v>37768.629999999997</v>
      </c>
      <c r="E118" s="1">
        <v>0</v>
      </c>
      <c r="F118" s="1">
        <v>0</v>
      </c>
      <c r="G118" s="2">
        <f t="shared" si="0"/>
        <v>13284.708839999999</v>
      </c>
      <c r="H118" s="2">
        <f t="shared" si="1"/>
        <v>0.63000000000465661</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343865.42000000004</v>
      </c>
      <c r="D147" s="1">
        <f>'PR-RAS'!E151</f>
        <v>299144.06999999995</v>
      </c>
      <c r="E147" s="1">
        <v>0</v>
      </c>
      <c r="F147" s="1">
        <v>0</v>
      </c>
      <c r="G147" s="2">
        <f t="shared" si="0"/>
        <v>137554.41975999999</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41447.86</v>
      </c>
      <c r="D148" s="1">
        <f>'PR-RAS'!E152</f>
        <v>53567.43</v>
      </c>
      <c r="E148" s="1">
        <v>0</v>
      </c>
      <c r="F148" s="1">
        <v>0</v>
      </c>
      <c r="G148" s="2">
        <f t="shared" si="0"/>
        <v>21841.65984</v>
      </c>
      <c r="H148" s="2">
        <f t="shared" si="1"/>
        <v>0.56999999999970896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33031.06</v>
      </c>
      <c r="D149" s="1">
        <f>'PR-RAS'!E153</f>
        <v>43307.82</v>
      </c>
      <c r="E149" s="1">
        <v>0</v>
      </c>
      <c r="F149" s="1">
        <v>0</v>
      </c>
      <c r="G149" s="2">
        <f t="shared" si="0"/>
        <v>17707.711599999999</v>
      </c>
      <c r="H149" s="2">
        <f t="shared" si="1"/>
        <v>0.23999999999796273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33031.06</v>
      </c>
      <c r="D150" s="1">
        <f>'PR-RAS'!E154</f>
        <v>43307.82</v>
      </c>
      <c r="E150" s="1">
        <v>0</v>
      </c>
      <c r="F150" s="1">
        <v>0</v>
      </c>
      <c r="G150" s="2">
        <f t="shared" si="0"/>
        <v>17827.3583</v>
      </c>
      <c r="H150" s="2">
        <f t="shared" si="1"/>
        <v>0.23999999999796273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2999.78</v>
      </c>
      <c r="D154" s="1">
        <f>'PR-RAS'!E158</f>
        <v>3841.85</v>
      </c>
      <c r="E154" s="1">
        <v>0</v>
      </c>
      <c r="F154" s="1">
        <v>0</v>
      </c>
      <c r="G154" s="2">
        <f t="shared" si="0"/>
        <v>1634.5724399999999</v>
      </c>
      <c r="H154" s="2">
        <f t="shared" si="1"/>
        <v>0.36999999999989086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5417.02</v>
      </c>
      <c r="D155" s="1">
        <f>'PR-RAS'!E159</f>
        <v>6417.76</v>
      </c>
      <c r="E155" s="1">
        <v>0</v>
      </c>
      <c r="F155" s="1">
        <v>0</v>
      </c>
      <c r="G155" s="2">
        <f t="shared" si="0"/>
        <v>2810.8911600000001</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5417.02</v>
      </c>
      <c r="D157" s="1">
        <f>'PR-RAS'!E161</f>
        <v>6417.76</v>
      </c>
      <c r="E157" s="1">
        <v>0</v>
      </c>
      <c r="F157" s="1">
        <v>0</v>
      </c>
      <c r="G157" s="2">
        <f t="shared" si="0"/>
        <v>2847.39624</v>
      </c>
      <c r="H157" s="2">
        <f t="shared" si="1"/>
        <v>0.26000000000021828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163823.51999999999</v>
      </c>
      <c r="D159" s="1">
        <f>'PR-RAS'!E163</f>
        <v>133278.24</v>
      </c>
      <c r="E159" s="1">
        <v>0</v>
      </c>
      <c r="F159" s="1">
        <v>0</v>
      </c>
      <c r="G159" s="2">
        <f t="shared" si="0"/>
        <v>68000.039999999994</v>
      </c>
      <c r="H159" s="2">
        <f t="shared" si="1"/>
        <v>0.72000000000116415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1951.32</v>
      </c>
      <c r="D160" s="1">
        <f>'PR-RAS'!E164</f>
        <v>4522.1100000000006</v>
      </c>
      <c r="E160" s="1">
        <v>0</v>
      </c>
      <c r="F160" s="1">
        <v>0</v>
      </c>
      <c r="G160" s="2">
        <f t="shared" si="0"/>
        <v>1748.2908600000001</v>
      </c>
      <c r="H160" s="2">
        <f t="shared" si="1"/>
        <v>0.43000000000051841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24.8</v>
      </c>
      <c r="D161" s="1">
        <f>'PR-RAS'!E165</f>
        <v>1242.3900000000001</v>
      </c>
      <c r="E161" s="1">
        <v>0</v>
      </c>
      <c r="F161" s="1">
        <v>0</v>
      </c>
      <c r="G161" s="2">
        <f t="shared" si="0"/>
        <v>401.53280000000007</v>
      </c>
      <c r="H161" s="2">
        <f t="shared" si="1"/>
        <v>0.59000000000009933</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1836.94</v>
      </c>
      <c r="D162" s="1">
        <f>'PR-RAS'!E166</f>
        <v>1997.09</v>
      </c>
      <c r="E162" s="1">
        <v>0</v>
      </c>
      <c r="F162" s="1">
        <v>0</v>
      </c>
      <c r="G162" s="2">
        <f t="shared" si="0"/>
        <v>938.81032000000005</v>
      </c>
      <c r="H162" s="2">
        <f t="shared" si="1"/>
        <v>0.14999999999986358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89.58</v>
      </c>
      <c r="D163" s="1">
        <f>'PR-RAS'!E167</f>
        <v>1282.6300000000001</v>
      </c>
      <c r="E163" s="1">
        <v>0</v>
      </c>
      <c r="F163" s="1">
        <v>0</v>
      </c>
      <c r="G163" s="2">
        <f t="shared" si="0"/>
        <v>430.08408000000003</v>
      </c>
      <c r="H163" s="2">
        <f t="shared" si="1"/>
        <v>0.78999999999989257</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43694</v>
      </c>
      <c r="D165" s="1">
        <f>'PR-RAS'!E169</f>
        <v>29471.19</v>
      </c>
      <c r="E165" s="1">
        <v>0</v>
      </c>
      <c r="F165" s="1">
        <v>0</v>
      </c>
      <c r="G165" s="2">
        <f t="shared" si="0"/>
        <v>16832.366320000001</v>
      </c>
      <c r="H165" s="2">
        <f t="shared" si="1"/>
        <v>0.18999999999869033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13566.9</v>
      </c>
      <c r="D166" s="1">
        <f>'PR-RAS'!E170</f>
        <v>7638.39</v>
      </c>
      <c r="E166" s="1">
        <v>0</v>
      </c>
      <c r="F166" s="1">
        <v>0</v>
      </c>
      <c r="G166" s="2">
        <f t="shared" si="0"/>
        <v>4759.2071999999998</v>
      </c>
      <c r="H166" s="2">
        <f t="shared" si="1"/>
        <v>0.49000000000069122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29295.72</v>
      </c>
      <c r="D168" s="1">
        <f>'PR-RAS'!E172</f>
        <v>21832.799999999999</v>
      </c>
      <c r="E168" s="1">
        <v>0</v>
      </c>
      <c r="F168" s="1">
        <v>0</v>
      </c>
      <c r="G168" s="2">
        <f t="shared" si="0"/>
        <v>12184.540440000002</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831.38</v>
      </c>
      <c r="D170" s="1">
        <f>'PR-RAS'!E174</f>
        <v>0</v>
      </c>
      <c r="E170" s="1">
        <v>0</v>
      </c>
      <c r="F170" s="1">
        <v>0</v>
      </c>
      <c r="G170" s="2">
        <f t="shared" si="0"/>
        <v>140.50322</v>
      </c>
      <c r="H170" s="2">
        <f t="shared" si="1"/>
        <v>0.37999999999999545</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106017.58</v>
      </c>
      <c r="D173" s="1">
        <f>'PR-RAS'!E177</f>
        <v>76567.89</v>
      </c>
      <c r="E173" s="1">
        <v>0</v>
      </c>
      <c r="F173" s="1">
        <v>0</v>
      </c>
      <c r="G173" s="2">
        <f t="shared" si="0"/>
        <v>44574.377919999992</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2321.77</v>
      </c>
      <c r="D174" s="1">
        <f>'PR-RAS'!E178</f>
        <v>2320.64</v>
      </c>
      <c r="E174" s="1">
        <v>0</v>
      </c>
      <c r="F174" s="1">
        <v>0</v>
      </c>
      <c r="G174" s="2">
        <f t="shared" si="0"/>
        <v>1204.6076499999997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71997.94</v>
      </c>
      <c r="D175" s="1">
        <f>'PR-RAS'!E179</f>
        <v>48280.01</v>
      </c>
      <c r="E175" s="1">
        <v>0</v>
      </c>
      <c r="F175" s="1">
        <v>0</v>
      </c>
      <c r="G175" s="2">
        <f t="shared" si="0"/>
        <v>29329.085040000002</v>
      </c>
      <c r="H175" s="2">
        <f t="shared" si="1"/>
        <v>6.9999999999708962E-2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2281.9699999999998</v>
      </c>
      <c r="D176" s="1">
        <f>'PR-RAS'!E180</f>
        <v>5230.2</v>
      </c>
      <c r="E176" s="1">
        <v>0</v>
      </c>
      <c r="F176" s="1">
        <v>0</v>
      </c>
      <c r="G176" s="2">
        <f t="shared" si="0"/>
        <v>2229.9147499999995</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11939.29</v>
      </c>
      <c r="D177" s="1">
        <f>'PR-RAS'!E181</f>
        <v>19058.62</v>
      </c>
      <c r="E177" s="1">
        <v>0</v>
      </c>
      <c r="F177" s="1">
        <v>0</v>
      </c>
      <c r="G177" s="2">
        <f t="shared" si="0"/>
        <v>8809.9492799999989</v>
      </c>
      <c r="H177" s="2">
        <f t="shared" si="1"/>
        <v>0.67000000000189175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713.05</v>
      </c>
      <c r="D179" s="1">
        <f>'PR-RAS'!E183</f>
        <v>473.03</v>
      </c>
      <c r="E179" s="1">
        <v>0</v>
      </c>
      <c r="F179" s="1">
        <v>0</v>
      </c>
      <c r="G179" s="2">
        <f t="shared" si="0"/>
        <v>295.32157999999998</v>
      </c>
      <c r="H179" s="2">
        <f t="shared" si="1"/>
        <v>7.999999999992724E-2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10459.219999999999</v>
      </c>
      <c r="D180" s="1">
        <f>'PR-RAS'!E184</f>
        <v>1205.3900000000001</v>
      </c>
      <c r="E180" s="1">
        <v>0</v>
      </c>
      <c r="F180" s="1">
        <v>0</v>
      </c>
      <c r="G180" s="2">
        <f t="shared" si="0"/>
        <v>2303.73</v>
      </c>
      <c r="H180" s="2">
        <f t="shared" si="1"/>
        <v>0.60999999999944521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6304.34</v>
      </c>
      <c r="D182" s="1">
        <f>'PR-RAS'!E186</f>
        <v>0</v>
      </c>
      <c r="E182" s="1">
        <v>0</v>
      </c>
      <c r="F182" s="1">
        <v>0</v>
      </c>
      <c r="G182" s="2">
        <f t="shared" si="0"/>
        <v>1141.08554</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12160.619999999999</v>
      </c>
      <c r="D184" s="1">
        <f>'PR-RAS'!E188</f>
        <v>22717.050000000003</v>
      </c>
      <c r="E184" s="1">
        <v>0</v>
      </c>
      <c r="F184" s="1">
        <v>0</v>
      </c>
      <c r="G184" s="2">
        <f t="shared" si="0"/>
        <v>10539.83376</v>
      </c>
      <c r="H184" s="2">
        <f t="shared" si="1"/>
        <v>0.43000000000392902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2485.5100000000002</v>
      </c>
      <c r="D185" s="1">
        <f>'PR-RAS'!E189</f>
        <v>2417.44</v>
      </c>
      <c r="E185" s="1">
        <v>0</v>
      </c>
      <c r="F185" s="1">
        <v>0</v>
      </c>
      <c r="G185" s="2">
        <f t="shared" si="0"/>
        <v>1346.9517600000001</v>
      </c>
      <c r="H185" s="2">
        <f t="shared" si="1"/>
        <v>0.92999999999983629</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2898.91</v>
      </c>
      <c r="D186" s="1">
        <f>'PR-RAS'!E190</f>
        <v>2799.55</v>
      </c>
      <c r="E186" s="1">
        <v>0</v>
      </c>
      <c r="F186" s="1">
        <v>0</v>
      </c>
      <c r="G186" s="2">
        <f t="shared" si="0"/>
        <v>1572.13185</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730.25</v>
      </c>
      <c r="D187" s="1">
        <f>'PR-RAS'!E191</f>
        <v>2627.94</v>
      </c>
      <c r="E187" s="1">
        <v>0</v>
      </c>
      <c r="F187" s="1">
        <v>0</v>
      </c>
      <c r="G187" s="2">
        <f t="shared" si="0"/>
        <v>1113.4201800000001</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6045.95</v>
      </c>
      <c r="D191" s="1">
        <f>'PR-RAS'!E195</f>
        <v>14872.12</v>
      </c>
      <c r="E191" s="1">
        <v>0</v>
      </c>
      <c r="F191" s="1">
        <v>0</v>
      </c>
      <c r="G191" s="2">
        <f t="shared" si="0"/>
        <v>6800.1361000000006</v>
      </c>
      <c r="H191" s="2">
        <f t="shared" si="1"/>
        <v>0.17000000000098225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2569.2600000000002</v>
      </c>
      <c r="D192" s="1">
        <f>'PR-RAS'!E196</f>
        <v>4028.59</v>
      </c>
      <c r="E192" s="1">
        <v>0</v>
      </c>
      <c r="F192" s="1">
        <v>0</v>
      </c>
      <c r="G192" s="2">
        <f t="shared" si="0"/>
        <v>2029.6500400000002</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2104.29</v>
      </c>
      <c r="D198" s="1">
        <f>'PR-RAS'!E202</f>
        <v>3201.21</v>
      </c>
      <c r="E198" s="1">
        <v>0</v>
      </c>
      <c r="F198" s="1">
        <v>0</v>
      </c>
      <c r="G198" s="2">
        <f t="shared" si="0"/>
        <v>1675.82187</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2104.29</v>
      </c>
      <c r="D200" s="1">
        <f>'PR-RAS'!E204</f>
        <v>3201.21</v>
      </c>
      <c r="E200" s="1">
        <v>0</v>
      </c>
      <c r="F200" s="1">
        <v>0</v>
      </c>
      <c r="G200" s="2">
        <f t="shared" si="0"/>
        <v>1692.83529</v>
      </c>
      <c r="H200" s="2">
        <f t="shared" si="1"/>
        <v>0.5</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464.97</v>
      </c>
      <c r="D206" s="1">
        <f>'PR-RAS'!E210</f>
        <v>827.38</v>
      </c>
      <c r="E206" s="1">
        <v>0</v>
      </c>
      <c r="F206" s="1">
        <v>0</v>
      </c>
      <c r="G206" s="2">
        <f t="shared" si="0"/>
        <v>434.54464999999999</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464.97</v>
      </c>
      <c r="D207" s="1">
        <f>'PR-RAS'!E211</f>
        <v>527.38</v>
      </c>
      <c r="E207" s="1">
        <v>0</v>
      </c>
      <c r="F207" s="1">
        <v>0</v>
      </c>
      <c r="G207" s="2">
        <f t="shared" si="0"/>
        <v>313.06437999999997</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300</v>
      </c>
      <c r="E210" s="1">
        <v>0</v>
      </c>
      <c r="F210" s="1">
        <v>0</v>
      </c>
      <c r="G210" s="2">
        <f t="shared" si="0"/>
        <v>125.39999999999999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40484.54</v>
      </c>
      <c r="D211" s="1">
        <f>'PR-RAS'!E215</f>
        <v>5078.51</v>
      </c>
      <c r="E211" s="1">
        <v>0</v>
      </c>
      <c r="F211" s="1">
        <v>0</v>
      </c>
      <c r="G211" s="2">
        <f t="shared" si="0"/>
        <v>10634.727599999998</v>
      </c>
      <c r="H211" s="2">
        <f t="shared" si="1"/>
        <v>0.94999999999890861</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40484.54</v>
      </c>
      <c r="D215" s="1">
        <f>'PR-RAS'!E219</f>
        <v>5078.51</v>
      </c>
      <c r="E215" s="1">
        <v>0</v>
      </c>
      <c r="F215" s="1">
        <v>0</v>
      </c>
      <c r="G215" s="2">
        <f t="shared" si="0"/>
        <v>10837.293839999998</v>
      </c>
      <c r="H215" s="2">
        <f t="shared" si="1"/>
        <v>0.94999999999890861</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3185.36</v>
      </c>
      <c r="D216" s="1">
        <f>'PR-RAS'!E220</f>
        <v>2463</v>
      </c>
      <c r="E216" s="1">
        <v>0</v>
      </c>
      <c r="F216" s="1">
        <v>0</v>
      </c>
      <c r="G216" s="2">
        <f t="shared" si="0"/>
        <v>1743.9424000000001</v>
      </c>
      <c r="H216" s="2">
        <f t="shared" si="1"/>
        <v>0.36000000000012733</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36887.81</v>
      </c>
      <c r="D217" s="1">
        <f>'PR-RAS'!E221</f>
        <v>2350.11</v>
      </c>
      <c r="E217" s="1">
        <v>0</v>
      </c>
      <c r="F217" s="1">
        <v>0</v>
      </c>
      <c r="G217" s="2">
        <f t="shared" si="0"/>
        <v>8983.0144799999998</v>
      </c>
      <c r="H217" s="2">
        <f t="shared" si="1"/>
        <v>0.30000000000245564</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411.37</v>
      </c>
      <c r="D218" s="1">
        <f>'PR-RAS'!E222</f>
        <v>265.39999999999998</v>
      </c>
      <c r="E218" s="1">
        <v>0</v>
      </c>
      <c r="F218" s="1">
        <v>0</v>
      </c>
      <c r="G218" s="2">
        <f t="shared" si="0"/>
        <v>204.45088999999999</v>
      </c>
      <c r="H218" s="2">
        <f t="shared" si="1"/>
        <v>0.76999999999998181</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32302.98</v>
      </c>
      <c r="D220" s="1">
        <f>'PR-RAS'!E224</f>
        <v>24609.83</v>
      </c>
      <c r="E220" s="1">
        <v>0</v>
      </c>
      <c r="F220" s="1">
        <v>0</v>
      </c>
      <c r="G220" s="2">
        <f t="shared" si="0"/>
        <v>17853.458159999998</v>
      </c>
      <c r="H220" s="2">
        <f t="shared" si="1"/>
        <v>0.18999999999869033</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32302.98</v>
      </c>
      <c r="D236" s="1">
        <f>'PR-RAS'!E240</f>
        <v>24609.83</v>
      </c>
      <c r="E236" s="1">
        <v>0</v>
      </c>
      <c r="F236" s="1">
        <v>0</v>
      </c>
      <c r="G236" s="2">
        <f t="shared" si="0"/>
        <v>19157.820400000001</v>
      </c>
      <c r="H236" s="2">
        <f t="shared" si="1"/>
        <v>0.18999999999869033</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32302.98</v>
      </c>
      <c r="D237" s="1">
        <f>'PR-RAS'!E241</f>
        <v>24609.83</v>
      </c>
      <c r="E237" s="1">
        <v>0</v>
      </c>
      <c r="F237" s="1">
        <v>0</v>
      </c>
      <c r="G237" s="2">
        <f t="shared" si="0"/>
        <v>19239.34304</v>
      </c>
      <c r="H237" s="2">
        <f t="shared" si="1"/>
        <v>0.18999999999869033</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10742.23</v>
      </c>
      <c r="D248" s="1">
        <f>'PR-RAS'!E252</f>
        <v>7957.88</v>
      </c>
      <c r="E248" s="1">
        <v>0</v>
      </c>
      <c r="F248" s="1">
        <v>0</v>
      </c>
      <c r="G248" s="2">
        <f t="shared" si="0"/>
        <v>6584.5235299999995</v>
      </c>
      <c r="H248" s="2">
        <f t="shared" si="1"/>
        <v>0.3499999999994543</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10742.23</v>
      </c>
      <c r="D255" s="1">
        <f>'PR-RAS'!E259</f>
        <v>7957.88</v>
      </c>
      <c r="E255" s="1">
        <v>0</v>
      </c>
      <c r="F255" s="1">
        <v>0</v>
      </c>
      <c r="G255" s="2">
        <f t="shared" si="0"/>
        <v>6771.1294599999992</v>
      </c>
      <c r="H255" s="2">
        <f t="shared" si="1"/>
        <v>0.3499999999994543</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10742.23</v>
      </c>
      <c r="D256" s="1">
        <f>'PR-RAS'!E260</f>
        <v>7957.88</v>
      </c>
      <c r="E256" s="1">
        <v>0</v>
      </c>
      <c r="F256" s="1">
        <v>0</v>
      </c>
      <c r="G256" s="2">
        <f t="shared" si="0"/>
        <v>6797.7874499999998</v>
      </c>
      <c r="H256" s="2">
        <f t="shared" si="1"/>
        <v>0.3499999999994543</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52495.03</v>
      </c>
      <c r="D259" s="1">
        <f>'PR-RAS'!E263</f>
        <v>70623.59</v>
      </c>
      <c r="E259" s="1">
        <v>0</v>
      </c>
      <c r="F259" s="1">
        <v>0</v>
      </c>
      <c r="G259" s="2">
        <f t="shared" si="0"/>
        <v>49985.490180000001</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27705.27</v>
      </c>
      <c r="D260" s="1">
        <f>'PR-RAS'!E264</f>
        <v>27764.53</v>
      </c>
      <c r="E260" s="1">
        <v>0</v>
      </c>
      <c r="F260" s="1">
        <v>0</v>
      </c>
      <c r="G260" s="2">
        <f t="shared" si="0"/>
        <v>21557.691470000002</v>
      </c>
      <c r="H260" s="2">
        <f t="shared" si="1"/>
        <v>0.74000000000160071</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17751.02</v>
      </c>
      <c r="D261" s="1">
        <f>'PR-RAS'!E265</f>
        <v>27764.53</v>
      </c>
      <c r="E261" s="1">
        <v>0</v>
      </c>
      <c r="F261" s="1">
        <v>0</v>
      </c>
      <c r="G261" s="2">
        <f t="shared" si="0"/>
        <v>19052.820800000001</v>
      </c>
      <c r="H261" s="2">
        <f t="shared" si="1"/>
        <v>0.49000000000160071</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9954.25</v>
      </c>
      <c r="D262" s="1">
        <f>'PR-RAS'!E266</f>
        <v>0</v>
      </c>
      <c r="E262" s="1">
        <v>0</v>
      </c>
      <c r="F262" s="1">
        <v>0</v>
      </c>
      <c r="G262" s="2">
        <f t="shared" si="0"/>
        <v>2598.0592500000002</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24789.759999999998</v>
      </c>
      <c r="D275" s="1">
        <f>'PR-RAS'!E279</f>
        <v>42859.06</v>
      </c>
      <c r="E275" s="1">
        <v>0</v>
      </c>
      <c r="F275" s="1">
        <v>0</v>
      </c>
      <c r="G275" s="2">
        <f t="shared" si="8"/>
        <v>30279.15912</v>
      </c>
      <c r="H275" s="2">
        <f t="shared" si="9"/>
        <v>0.2999999999992724</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24789.759999999998</v>
      </c>
      <c r="D276" s="1">
        <f>'PR-RAS'!E280</f>
        <v>42859.06</v>
      </c>
      <c r="E276" s="1">
        <v>0</v>
      </c>
      <c r="F276" s="1">
        <v>0</v>
      </c>
      <c r="G276" s="2">
        <f t="shared" si="8"/>
        <v>30389.667000000001</v>
      </c>
      <c r="H276" s="2">
        <f t="shared" si="9"/>
        <v>0.2999999999992724</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343865.42000000004</v>
      </c>
      <c r="D285" s="1">
        <f>'PR-RAS'!E289</f>
        <v>299144.06999999995</v>
      </c>
      <c r="E285" s="1">
        <v>0</v>
      </c>
      <c r="F285" s="1">
        <v>0</v>
      </c>
      <c r="G285" s="2">
        <f t="shared" si="8"/>
        <v>267571.61103999993</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319110.66999999993</v>
      </c>
      <c r="D286" s="1">
        <f>'PR-RAS'!E290</f>
        <v>323124.96000000008</v>
      </c>
      <c r="E286" s="1">
        <v>0</v>
      </c>
      <c r="F286" s="1">
        <v>0</v>
      </c>
      <c r="G286" s="2">
        <f t="shared" si="8"/>
        <v>275127.76815000002</v>
      </c>
      <c r="H286" s="2">
        <f t="shared" si="9"/>
        <v>0.36999999999534339</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84938.22</v>
      </c>
      <c r="D289" s="1">
        <f>'PR-RAS'!E293</f>
        <v>59111.56</v>
      </c>
      <c r="E289" s="1">
        <v>0</v>
      </c>
      <c r="F289" s="1">
        <v>0</v>
      </c>
      <c r="G289" s="2">
        <f t="shared" si="8"/>
        <v>58510.465919999995</v>
      </c>
      <c r="H289" s="2">
        <f t="shared" si="9"/>
        <v>0.66000000000349246</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960</v>
      </c>
      <c r="D293" s="1">
        <f>'PR-RAS'!E298</f>
        <v>12113.22</v>
      </c>
      <c r="E293" s="1">
        <v>0</v>
      </c>
      <c r="F293" s="1">
        <v>0</v>
      </c>
      <c r="G293" s="2">
        <f t="shared" si="8"/>
        <v>7354.4404799999993</v>
      </c>
      <c r="H293" s="2">
        <f t="shared" si="9"/>
        <v>0.21999999999934516</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960</v>
      </c>
      <c r="D294" s="1">
        <f>'PR-RAS'!E299</f>
        <v>12113.22</v>
      </c>
      <c r="E294" s="1">
        <v>0</v>
      </c>
      <c r="F294" s="1">
        <v>0</v>
      </c>
      <c r="G294" s="2">
        <f t="shared" si="8"/>
        <v>7379.6269199999988</v>
      </c>
      <c r="H294" s="2">
        <f t="shared" si="9"/>
        <v>0.21999999999934516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960</v>
      </c>
      <c r="D295" s="1">
        <f>'PR-RAS'!E300</f>
        <v>12113.22</v>
      </c>
      <c r="E295" s="1">
        <v>0</v>
      </c>
      <c r="F295" s="1">
        <v>0</v>
      </c>
      <c r="G295" s="2">
        <f t="shared" si="8"/>
        <v>7404.8133599999992</v>
      </c>
      <c r="H295" s="2">
        <f t="shared" si="9"/>
        <v>0.21999999999934516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960</v>
      </c>
      <c r="D296" s="1">
        <f>'PR-RAS'!E301</f>
        <v>12113.22</v>
      </c>
      <c r="E296" s="1">
        <v>0</v>
      </c>
      <c r="F296" s="1">
        <v>0</v>
      </c>
      <c r="G296" s="2">
        <f t="shared" si="8"/>
        <v>7429.9997999999996</v>
      </c>
      <c r="H296" s="2">
        <f t="shared" si="9"/>
        <v>0.21999999999934516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48948.47</v>
      </c>
      <c r="D345" s="1">
        <f>'PR-RAS'!E350</f>
        <v>164012.91</v>
      </c>
      <c r="E345" s="1">
        <v>0</v>
      </c>
      <c r="F345" s="1">
        <v>0</v>
      </c>
      <c r="G345" s="2">
        <f t="shared" si="8"/>
        <v>129679.15576000001</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48948.47</v>
      </c>
      <c r="D358" s="1">
        <f>'PR-RAS'!E363</f>
        <v>164012.91</v>
      </c>
      <c r="E358" s="1">
        <v>0</v>
      </c>
      <c r="F358" s="1">
        <v>0</v>
      </c>
      <c r="G358" s="2">
        <f t="shared" si="8"/>
        <v>134579.82153000002</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17602.349999999999</v>
      </c>
      <c r="D359" s="1">
        <f>'PR-RAS'!E364</f>
        <v>159315.66</v>
      </c>
      <c r="E359" s="1">
        <v>0</v>
      </c>
      <c r="F359" s="1">
        <v>0</v>
      </c>
      <c r="G359" s="2">
        <f t="shared" si="8"/>
        <v>120371.65385999999</v>
      </c>
      <c r="H359" s="2">
        <f t="shared" si="9"/>
        <v>0.68999999999505235</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159315.66</v>
      </c>
      <c r="E362" s="1">
        <v>0</v>
      </c>
      <c r="F362" s="1">
        <v>0</v>
      </c>
      <c r="G362" s="2">
        <f t="shared" si="8"/>
        <v>115025.90652</v>
      </c>
      <c r="H362" s="2">
        <f t="shared" si="9"/>
        <v>0.33999999999650754</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17602.349999999999</v>
      </c>
      <c r="D363" s="1">
        <f>'PR-RAS'!E368</f>
        <v>0</v>
      </c>
      <c r="E363" s="1">
        <v>0</v>
      </c>
      <c r="F363" s="1">
        <v>0</v>
      </c>
      <c r="G363" s="2">
        <f t="shared" si="8"/>
        <v>6372.0506999999989</v>
      </c>
      <c r="H363" s="2">
        <f t="shared" si="9"/>
        <v>0.34999999999854481</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700</v>
      </c>
      <c r="E364" s="1">
        <v>0</v>
      </c>
      <c r="F364" s="1">
        <v>0</v>
      </c>
      <c r="G364" s="2">
        <f t="shared" si="8"/>
        <v>508.2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700</v>
      </c>
      <c r="E365" s="1">
        <v>0</v>
      </c>
      <c r="F365" s="1">
        <v>0</v>
      </c>
      <c r="G365" s="2">
        <f t="shared" si="8"/>
        <v>509.59999999999997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10000</v>
      </c>
      <c r="D373" s="1">
        <f>'PR-RAS'!E378</f>
        <v>0</v>
      </c>
      <c r="E373" s="1">
        <v>0</v>
      </c>
      <c r="F373" s="1">
        <v>0</v>
      </c>
      <c r="G373" s="2">
        <f t="shared" si="8"/>
        <v>3720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10000</v>
      </c>
      <c r="D374" s="1">
        <f>'PR-RAS'!E379</f>
        <v>0</v>
      </c>
      <c r="E374" s="1">
        <v>0</v>
      </c>
      <c r="F374" s="1">
        <v>0</v>
      </c>
      <c r="G374" s="2">
        <f t="shared" si="8"/>
        <v>3730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21346.12</v>
      </c>
      <c r="D386" s="1">
        <f>'PR-RAS'!E391</f>
        <v>3997.25</v>
      </c>
      <c r="E386" s="1">
        <v>0</v>
      </c>
      <c r="F386" s="1">
        <v>0</v>
      </c>
      <c r="G386" s="2">
        <f t="shared" si="8"/>
        <v>11296.1387</v>
      </c>
      <c r="H386" s="2">
        <f t="shared" si="9"/>
        <v>0.36999999999898137</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21346.12</v>
      </c>
      <c r="D390" s="1">
        <f>'PR-RAS'!E395</f>
        <v>3997.25</v>
      </c>
      <c r="E390" s="1">
        <v>0</v>
      </c>
      <c r="F390" s="1">
        <v>0</v>
      </c>
      <c r="G390" s="2">
        <f t="shared" si="8"/>
        <v>11413.501179999999</v>
      </c>
      <c r="H390" s="2">
        <f t="shared" si="9"/>
        <v>0.36999999999898137</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47988.47</v>
      </c>
      <c r="D403" s="1">
        <f>'PR-RAS'!E408</f>
        <v>151899.69</v>
      </c>
      <c r="E403" s="1">
        <v>0</v>
      </c>
      <c r="F403" s="1">
        <v>0</v>
      </c>
      <c r="G403" s="2">
        <f t="shared" si="8"/>
        <v>141418.7157</v>
      </c>
      <c r="H403" s="2">
        <f t="shared" si="9"/>
        <v>0.77999999999883585</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663936.09</v>
      </c>
      <c r="D407" s="1">
        <f>'PR-RAS'!E412</f>
        <v>634382.25</v>
      </c>
      <c r="E407" s="1">
        <v>0</v>
      </c>
      <c r="F407" s="1">
        <v>0</v>
      </c>
      <c r="G407" s="2">
        <f t="shared" si="8"/>
        <v>784676.43954000005</v>
      </c>
      <c r="H407" s="2">
        <f t="shared" si="9"/>
        <v>0.33999999996740371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392813.89</v>
      </c>
      <c r="D408" s="1">
        <f>'PR-RAS'!E413</f>
        <v>463156.98</v>
      </c>
      <c r="E408" s="1">
        <v>0</v>
      </c>
      <c r="F408" s="1">
        <v>0</v>
      </c>
      <c r="G408" s="2">
        <f t="shared" si="8"/>
        <v>536885.03495</v>
      </c>
      <c r="H408" s="2">
        <f t="shared" si="9"/>
        <v>0.13000000000465661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271122.19999999995</v>
      </c>
      <c r="D409" s="1">
        <f>'PR-RAS'!E414</f>
        <v>171225.27000000002</v>
      </c>
      <c r="E409" s="1">
        <v>0</v>
      </c>
      <c r="F409" s="1">
        <v>0</v>
      </c>
      <c r="G409" s="2">
        <f t="shared" si="8"/>
        <v>250337.67791999999</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84938.22</v>
      </c>
      <c r="D412" s="1">
        <f>'PR-RAS'!E417</f>
        <v>59111.56</v>
      </c>
      <c r="E412" s="1">
        <v>0</v>
      </c>
      <c r="F412" s="1">
        <v>0</v>
      </c>
      <c r="G412" s="2">
        <f t="shared" si="8"/>
        <v>83499.310740000001</v>
      </c>
      <c r="H412" s="2">
        <f t="shared" si="9"/>
        <v>0.66000000000349246</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4424.1000000000004</v>
      </c>
      <c r="D414" s="1">
        <f>'PR-RAS'!E420</f>
        <v>302949.40000000002</v>
      </c>
      <c r="E414" s="1">
        <v>0</v>
      </c>
      <c r="F414" s="1">
        <v>0</v>
      </c>
      <c r="G414" s="2">
        <f t="shared" si="8"/>
        <v>252063.35769999999</v>
      </c>
      <c r="H414" s="2">
        <f t="shared" si="9"/>
        <v>0.50000000002364686</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4424.1000000000004</v>
      </c>
      <c r="D415" s="1">
        <f>'PR-RAS'!E421</f>
        <v>2949.4</v>
      </c>
      <c r="E415" s="1">
        <v>0</v>
      </c>
      <c r="F415" s="1">
        <v>0</v>
      </c>
      <c r="G415" s="2">
        <f t="shared" si="8"/>
        <v>4273.6806000000006</v>
      </c>
      <c r="H415" s="2">
        <f t="shared" si="9"/>
        <v>0.50000000000045475</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4424.1000000000004</v>
      </c>
      <c r="D428" s="1">
        <f>'PR-RAS'!E434</f>
        <v>2949.4</v>
      </c>
      <c r="E428" s="1">
        <v>0</v>
      </c>
      <c r="F428" s="1">
        <v>0</v>
      </c>
      <c r="G428" s="2">
        <f t="shared" si="8"/>
        <v>4407.8783000000003</v>
      </c>
      <c r="H428" s="2">
        <f t="shared" si="9"/>
        <v>0.50000000000045475</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300000</v>
      </c>
      <c r="E478" s="1">
        <v>0</v>
      </c>
      <c r="F478" s="1">
        <v>0</v>
      </c>
      <c r="G478" s="2">
        <f t="shared" si="8"/>
        <v>286200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300000</v>
      </c>
      <c r="E484" s="1">
        <v>0</v>
      </c>
      <c r="F484" s="1">
        <v>0</v>
      </c>
      <c r="G484" s="2">
        <f t="shared" si="8"/>
        <v>289800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300000</v>
      </c>
      <c r="E485" s="1">
        <v>0</v>
      </c>
      <c r="F485" s="1">
        <v>0</v>
      </c>
      <c r="G485" s="2">
        <f t="shared" si="8"/>
        <v>290400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93826.11</v>
      </c>
      <c r="D522" s="1">
        <f>'PR-RAS'!E528</f>
        <v>41756.22</v>
      </c>
      <c r="E522" s="1">
        <v>0</v>
      </c>
      <c r="F522" s="1">
        <v>0</v>
      </c>
      <c r="G522" s="2">
        <f t="shared" ref="G522:G809" si="10">(B522/1000)*(C522*1+D522*2)</f>
        <v>92393.384550000002</v>
      </c>
      <c r="H522" s="2">
        <f t="shared" ref="H522:H809" si="11">ABS(C522-ROUND(C522,0))+ABS(D522-ROUND(D522,0))</f>
        <v>0.33000000000174623</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93826.11</v>
      </c>
      <c r="D587" s="1">
        <f>'PR-RAS'!E593</f>
        <v>41756.22</v>
      </c>
      <c r="E587" s="1">
        <v>0</v>
      </c>
      <c r="F587" s="1">
        <v>0</v>
      </c>
      <c r="G587" s="2">
        <f t="shared" si="10"/>
        <v>103920.39029999998</v>
      </c>
      <c r="H587" s="2">
        <f t="shared" si="11"/>
        <v>0.33000000000174623</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93826.11</v>
      </c>
      <c r="D593" s="1">
        <f>'PR-RAS'!E599</f>
        <v>41756.22</v>
      </c>
      <c r="E593" s="1">
        <v>0</v>
      </c>
      <c r="F593" s="1">
        <v>0</v>
      </c>
      <c r="G593" s="2">
        <f t="shared" si="10"/>
        <v>104984.42159999999</v>
      </c>
      <c r="H593" s="2">
        <f t="shared" si="11"/>
        <v>0.33000000000174623</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93826.11</v>
      </c>
      <c r="D594" s="1">
        <f>'PR-RAS'!E600</f>
        <v>41756.22</v>
      </c>
      <c r="E594" s="1">
        <v>0</v>
      </c>
      <c r="F594" s="1">
        <v>0</v>
      </c>
      <c r="G594" s="2">
        <f t="shared" si="10"/>
        <v>105161.76014999999</v>
      </c>
      <c r="H594" s="2">
        <f t="shared" si="11"/>
        <v>0.33000000000174623</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261193.18000000002</v>
      </c>
      <c r="E629" s="1">
        <v>0</v>
      </c>
      <c r="F629" s="1">
        <v>0</v>
      </c>
      <c r="G629" s="2">
        <f t="shared" si="10"/>
        <v>328058.63408000005</v>
      </c>
      <c r="H629" s="2">
        <f t="shared" si="11"/>
        <v>0.18000000002211891</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89402.01</v>
      </c>
      <c r="D630" s="1">
        <f>'PR-RAS'!E636</f>
        <v>0</v>
      </c>
      <c r="E630" s="1">
        <v>0</v>
      </c>
      <c r="F630" s="1">
        <v>0</v>
      </c>
      <c r="G630" s="2">
        <f t="shared" si="10"/>
        <v>56233.864289999998</v>
      </c>
      <c r="H630" s="2">
        <f t="shared" si="11"/>
        <v>9.9999999947613105E-3</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668360.18999999994</v>
      </c>
      <c r="D633" s="1">
        <f>'PR-RAS'!E639</f>
        <v>937331.65</v>
      </c>
      <c r="E633" s="1">
        <v>0</v>
      </c>
      <c r="F633" s="1">
        <v>0</v>
      </c>
      <c r="G633" s="2">
        <f t="shared" si="10"/>
        <v>1607190.8456800003</v>
      </c>
      <c r="H633" s="2">
        <f t="shared" si="11"/>
        <v>0.53999999992083758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486640</v>
      </c>
      <c r="D634" s="1">
        <f>'PR-RAS'!E640</f>
        <v>504913.19999999995</v>
      </c>
      <c r="E634" s="1">
        <v>0</v>
      </c>
      <c r="F634" s="1">
        <v>0</v>
      </c>
      <c r="G634" s="2">
        <f t="shared" si="10"/>
        <v>947263.23119999992</v>
      </c>
      <c r="H634" s="2">
        <f t="shared" si="11"/>
        <v>0.19999999995343387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181720.18999999994</v>
      </c>
      <c r="D635" s="1">
        <f>'PR-RAS'!E641</f>
        <v>432418.45000000007</v>
      </c>
      <c r="E635" s="1">
        <v>0</v>
      </c>
      <c r="F635" s="1">
        <v>0</v>
      </c>
      <c r="G635" s="2">
        <f t="shared" si="10"/>
        <v>663517.19506000006</v>
      </c>
      <c r="H635" s="2">
        <f t="shared" si="11"/>
        <v>0.64000000001396984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84938.22</v>
      </c>
      <c r="D638" s="1">
        <f>'PR-RAS'!E644</f>
        <v>59111.56</v>
      </c>
      <c r="E638" s="1">
        <v>0</v>
      </c>
      <c r="F638" s="1">
        <v>0</v>
      </c>
      <c r="G638" s="2">
        <f t="shared" si="10"/>
        <v>129413.77357999999</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96781.969999999943</v>
      </c>
      <c r="D639" s="1">
        <f>'PR-RAS'!E645</f>
        <v>373306.89000000007</v>
      </c>
      <c r="E639" s="1">
        <v>0</v>
      </c>
      <c r="F639" s="1">
        <v>0</v>
      </c>
      <c r="G639" s="2">
        <f t="shared" si="10"/>
        <v>538086.48850000009</v>
      </c>
      <c r="H639" s="2">
        <f t="shared" si="11"/>
        <v>0.13999999998486601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49052.15</v>
      </c>
      <c r="D642" s="1">
        <f>'PR-RAS'!E649</f>
        <v>27006.78</v>
      </c>
      <c r="E642" s="1">
        <v>0</v>
      </c>
      <c r="F642" s="1">
        <v>0</v>
      </c>
      <c r="G642" s="2">
        <f t="shared" si="10"/>
        <v>66065.120110000003</v>
      </c>
      <c r="H642" s="2">
        <f t="shared" si="11"/>
        <v>0.37000000000261934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668360.18999999994</v>
      </c>
      <c r="D643" s="1">
        <f>'PR-RAS'!E650</f>
        <v>937331.65</v>
      </c>
      <c r="E643" s="1">
        <v>0</v>
      </c>
      <c r="F643" s="1">
        <v>0</v>
      </c>
      <c r="G643" s="2">
        <f t="shared" si="10"/>
        <v>1632621.0805800001</v>
      </c>
      <c r="H643" s="2">
        <f t="shared" si="11"/>
        <v>0.53999999992083758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595375.76</v>
      </c>
      <c r="D644" s="1">
        <f>'PR-RAS'!E651</f>
        <v>563537.73</v>
      </c>
      <c r="E644" s="1">
        <v>0</v>
      </c>
      <c r="F644" s="1">
        <v>0</v>
      </c>
      <c r="G644" s="2">
        <f t="shared" si="10"/>
        <v>1107536.1344600001</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122036.57999999996</v>
      </c>
      <c r="D645" s="1">
        <f>'PR-RAS'!E652</f>
        <v>400800.70000000007</v>
      </c>
      <c r="E645" s="1">
        <v>0</v>
      </c>
      <c r="F645" s="1">
        <v>0</v>
      </c>
      <c r="G645" s="2">
        <f t="shared" si="10"/>
        <v>594822.85912000004</v>
      </c>
      <c r="H645" s="2">
        <f t="shared" si="11"/>
        <v>0.71999999997206032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v>
      </c>
      <c r="D646" s="1">
        <f>'PR-RAS'!E653</f>
        <v>12</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v>
      </c>
      <c r="D648" s="1">
        <f>'PR-RAS'!E655</f>
        <v>12</v>
      </c>
      <c r="E648" s="1">
        <v>0</v>
      </c>
      <c r="F648" s="1">
        <v>0</v>
      </c>
      <c r="G648" s="2">
        <f t="shared" si="10"/>
        <v>21.350999999999999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68</v>
      </c>
      <c r="D651" s="1">
        <f>'PR-RAS'!E658</f>
        <v>158.16999999999999</v>
      </c>
      <c r="E651" s="1">
        <v>0</v>
      </c>
      <c r="F651" s="1">
        <v>0</v>
      </c>
      <c r="G651" s="2">
        <f t="shared" si="10"/>
        <v>249.821</v>
      </c>
      <c r="H651" s="2">
        <f t="shared" si="11"/>
        <v>0.16999999999998749</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182958.87</v>
      </c>
      <c r="D654" s="1">
        <f>'PR-RAS'!E661</f>
        <v>180088.37</v>
      </c>
      <c r="E654" s="1">
        <v>0</v>
      </c>
      <c r="F654" s="1">
        <v>0</v>
      </c>
      <c r="G654" s="2">
        <f t="shared" si="10"/>
        <v>354667.55333000002</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186648.5</v>
      </c>
      <c r="D667" s="1">
        <f>'PR-RAS'!E674</f>
        <v>46810.35</v>
      </c>
      <c r="E667" s="1">
        <v>0</v>
      </c>
      <c r="F667" s="1">
        <v>0</v>
      </c>
      <c r="G667" s="2">
        <f t="shared" si="10"/>
        <v>186659.28720000002</v>
      </c>
      <c r="H667" s="2">
        <f t="shared" si="11"/>
        <v>0.84999999999854481</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4878.78</v>
      </c>
      <c r="D687" s="1">
        <f>'PR-RAS'!E694</f>
        <v>0</v>
      </c>
      <c r="E687" s="1">
        <v>0</v>
      </c>
      <c r="F687" s="1">
        <v>0</v>
      </c>
      <c r="G687" s="2">
        <f t="shared" si="10"/>
        <v>3346.8430800000001</v>
      </c>
      <c r="H687" s="2">
        <f t="shared" si="11"/>
        <v>0.22000000000025466</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56873.3</v>
      </c>
      <c r="D703" s="1">
        <f>'PR-RAS'!E710</f>
        <v>70716.66</v>
      </c>
      <c r="E703" s="1">
        <v>0</v>
      </c>
      <c r="F703" s="1">
        <v>0</v>
      </c>
      <c r="G703" s="2">
        <f t="shared" si="10"/>
        <v>139211.24724</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2999.78</v>
      </c>
      <c r="D709" s="1">
        <f>'PR-RAS'!E716</f>
        <v>3841.85</v>
      </c>
      <c r="E709" s="1">
        <v>0</v>
      </c>
      <c r="F709" s="1">
        <v>0</v>
      </c>
      <c r="G709" s="2">
        <f t="shared" si="10"/>
        <v>7563.903839999999</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1836.94</v>
      </c>
      <c r="D711" s="1">
        <f>'PR-RAS'!E718</f>
        <v>1997.09</v>
      </c>
      <c r="E711" s="1">
        <v>0</v>
      </c>
      <c r="F711" s="1">
        <v>0</v>
      </c>
      <c r="G711" s="2">
        <f t="shared" si="10"/>
        <v>4140.0951999999997</v>
      </c>
      <c r="H711" s="2">
        <f t="shared" si="11"/>
        <v>0.14999999999986358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713.05</v>
      </c>
      <c r="D713" s="1">
        <f>'PR-RAS'!E720</f>
        <v>473.03</v>
      </c>
      <c r="E713" s="1">
        <v>0</v>
      </c>
      <c r="F713" s="1">
        <v>0</v>
      </c>
      <c r="G713" s="2">
        <f t="shared" si="10"/>
        <v>1181.2863199999999</v>
      </c>
      <c r="H713" s="2">
        <f t="shared" si="11"/>
        <v>7.999999999992724E-2</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10459.219999999999</v>
      </c>
      <c r="D714" s="1">
        <f>'PR-RAS'!E721</f>
        <v>1205.3900000000001</v>
      </c>
      <c r="E714" s="1">
        <v>0</v>
      </c>
      <c r="F714" s="1">
        <v>0</v>
      </c>
      <c r="G714" s="2">
        <f t="shared" si="10"/>
        <v>9176.31</v>
      </c>
      <c r="H714" s="2">
        <f t="shared" si="11"/>
        <v>0.60999999999944521</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6304.34</v>
      </c>
      <c r="D717" s="1">
        <f>'PR-RAS'!E724</f>
        <v>0</v>
      </c>
      <c r="E717" s="1">
        <v>0</v>
      </c>
      <c r="F717" s="1">
        <v>0</v>
      </c>
      <c r="G717" s="2">
        <f t="shared" si="10"/>
        <v>4513.90744</v>
      </c>
      <c r="H717" s="2">
        <f t="shared" si="11"/>
        <v>0.34000000000014552</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2485.5100000000002</v>
      </c>
      <c r="D718" s="1">
        <f>'PR-RAS'!E725</f>
        <v>2417.44</v>
      </c>
      <c r="E718" s="1">
        <v>0</v>
      </c>
      <c r="F718" s="1">
        <v>0</v>
      </c>
      <c r="G718" s="2">
        <f t="shared" si="10"/>
        <v>5248.7196299999996</v>
      </c>
      <c r="H718" s="2">
        <f t="shared" si="11"/>
        <v>0.92999999999983629</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2898.91</v>
      </c>
      <c r="D719" s="1">
        <f>'PR-RAS'!E726</f>
        <v>2799.55</v>
      </c>
      <c r="E719" s="1">
        <v>0</v>
      </c>
      <c r="F719" s="1">
        <v>0</v>
      </c>
      <c r="G719" s="2">
        <f t="shared" si="10"/>
        <v>6101.5711799999999</v>
      </c>
      <c r="H719" s="2">
        <f t="shared" si="11"/>
        <v>0.53999999999996362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2104.29</v>
      </c>
      <c r="D732" s="1">
        <f>'PR-RAS'!E739</f>
        <v>3201.21</v>
      </c>
      <c r="E732" s="1">
        <v>0</v>
      </c>
      <c r="F732" s="1">
        <v>0</v>
      </c>
      <c r="G732" s="2">
        <f t="shared" si="10"/>
        <v>6218.4050099999995</v>
      </c>
      <c r="H732" s="2">
        <f t="shared" si="11"/>
        <v>0.5</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300</v>
      </c>
      <c r="E751" s="1">
        <v>0</v>
      </c>
      <c r="F751" s="1">
        <v>0</v>
      </c>
      <c r="G751" s="2">
        <f t="shared" si="10"/>
        <v>450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411.37</v>
      </c>
      <c r="D752" s="1">
        <f>'PR-RAS'!E759</f>
        <v>265.39999999999998</v>
      </c>
      <c r="E752" s="1">
        <v>0</v>
      </c>
      <c r="F752" s="1">
        <v>0</v>
      </c>
      <c r="G752" s="2">
        <f t="shared" si="10"/>
        <v>707.56966999999997</v>
      </c>
      <c r="H752" s="2">
        <f t="shared" si="11"/>
        <v>0.76999999999998181</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10742.23</v>
      </c>
      <c r="D812" s="1">
        <f>'PR-RAS'!E819</f>
        <v>7957.88</v>
      </c>
      <c r="E812" s="1">
        <v>0</v>
      </c>
      <c r="F812" s="1">
        <v>0</v>
      </c>
      <c r="G812" s="2">
        <f t="shared" si="18"/>
        <v>21619.62989</v>
      </c>
      <c r="H812" s="2">
        <f t="shared" si="19"/>
        <v>0.3499999999994543</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17751.02</v>
      </c>
      <c r="D822" s="1">
        <f>'PR-RAS'!E829</f>
        <v>27764.53</v>
      </c>
      <c r="E822" s="1">
        <v>0</v>
      </c>
      <c r="F822" s="1">
        <v>0</v>
      </c>
      <c r="G822" s="2">
        <f t="shared" si="18"/>
        <v>60162.945679999997</v>
      </c>
      <c r="H822" s="2">
        <f t="shared" si="19"/>
        <v>0.49000000000160071</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24789.759999999998</v>
      </c>
      <c r="D823" s="1">
        <f>'PR-RAS'!E830</f>
        <v>42859.06</v>
      </c>
      <c r="E823" s="1">
        <v>0</v>
      </c>
      <c r="F823" s="1">
        <v>0</v>
      </c>
      <c r="G823" s="2">
        <f t="shared" si="18"/>
        <v>90837.47735999999</v>
      </c>
      <c r="H823" s="2">
        <f t="shared" si="19"/>
        <v>0.2999999999992724</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4424.1000000000004</v>
      </c>
      <c r="D843" s="1">
        <f>'PR-RAS'!E850</f>
        <v>2949.4</v>
      </c>
      <c r="E843" s="1">
        <v>0</v>
      </c>
      <c r="F843" s="1">
        <v>0</v>
      </c>
      <c r="G843" s="2">
        <f t="shared" si="18"/>
        <v>8691.881800000001</v>
      </c>
      <c r="H843" s="2">
        <f t="shared" si="19"/>
        <v>0.50000000000045475</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300000</v>
      </c>
      <c r="E871" s="1">
        <v>0</v>
      </c>
      <c r="F871" s="1">
        <v>0</v>
      </c>
      <c r="G871" s="2">
        <f t="shared" si="18"/>
        <v>522000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88481.88</v>
      </c>
      <c r="D939" s="1">
        <f>'PR-RAS'!E946</f>
        <v>30000</v>
      </c>
      <c r="E939" s="1">
        <v>0</v>
      </c>
      <c r="F939" s="1">
        <v>0</v>
      </c>
      <c r="G939" s="2">
        <f t="shared" si="18"/>
        <v>139276.00344</v>
      </c>
      <c r="H939" s="2">
        <f t="shared" si="19"/>
        <v>0.11999999999534339</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5344.23</v>
      </c>
      <c r="D940" s="1">
        <f>'PR-RAS'!E947</f>
        <v>11756.22</v>
      </c>
      <c r="E940" s="1">
        <v>0</v>
      </c>
      <c r="F940" s="1">
        <v>0</v>
      </c>
      <c r="G940" s="2">
        <f t="shared" si="18"/>
        <v>27096.413129999997</v>
      </c>
      <c r="H940" s="2">
        <f t="shared" si="19"/>
        <v>0.44999999999890861</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422691.24</v>
      </c>
      <c r="D1480" s="6"/>
      <c r="E1480" s="6">
        <v>0</v>
      </c>
      <c r="F1480" s="6">
        <v>0</v>
      </c>
      <c r="G1480" s="7">
        <f t="shared" ref="G1480:G1580" si="34">B1480/1000*C1480</f>
        <v>422.69123999999999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686482.04</v>
      </c>
      <c r="D1481" s="1">
        <v>0</v>
      </c>
      <c r="E1481" s="1">
        <v>0</v>
      </c>
      <c r="F1481" s="1">
        <v>0</v>
      </c>
      <c r="G1481" s="2">
        <f t="shared" si="34"/>
        <v>1372.9640800000002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686482.04</v>
      </c>
      <c r="D1483" s="1">
        <v>0</v>
      </c>
      <c r="E1483" s="1">
        <v>0</v>
      </c>
      <c r="F1483" s="1">
        <v>0</v>
      </c>
      <c r="G1483" s="2">
        <f t="shared" si="34"/>
        <v>2745.9281600000004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71153.58</v>
      </c>
      <c r="D1484" s="1">
        <v>0</v>
      </c>
      <c r="E1484" s="1">
        <v>0</v>
      </c>
      <c r="F1484" s="1">
        <v>0</v>
      </c>
      <c r="G1484" s="2">
        <f t="shared" si="34"/>
        <v>355.7679</v>
      </c>
      <c r="H1484" s="2">
        <f t="shared" si="35"/>
        <v>0.41999999999825377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140208.39000000001</v>
      </c>
      <c r="D1485" s="1">
        <v>0</v>
      </c>
      <c r="E1485" s="1">
        <v>0</v>
      </c>
      <c r="F1485" s="1">
        <v>0</v>
      </c>
      <c r="G1485" s="2">
        <f t="shared" si="34"/>
        <v>841.25034000000005</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227447.18</v>
      </c>
      <c r="D1486" s="1">
        <v>0</v>
      </c>
      <c r="E1486" s="1">
        <v>0</v>
      </c>
      <c r="F1486" s="1">
        <v>0</v>
      </c>
      <c r="G1486" s="2">
        <f t="shared" si="34"/>
        <v>1592.1302599999999</v>
      </c>
      <c r="H1486" s="2">
        <f t="shared" si="35"/>
        <v>0.17999999999301508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5078.51</v>
      </c>
      <c r="D1487" s="1">
        <v>0</v>
      </c>
      <c r="E1487" s="1">
        <v>0</v>
      </c>
      <c r="F1487" s="1">
        <v>0</v>
      </c>
      <c r="G1487" s="2">
        <f t="shared" si="34"/>
        <v>40.628080000000004</v>
      </c>
      <c r="H1487" s="2">
        <f t="shared" si="35"/>
        <v>0.48999999999978172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7957.88</v>
      </c>
      <c r="D1489" s="1">
        <v>0</v>
      </c>
      <c r="E1489" s="1">
        <v>0</v>
      </c>
      <c r="F1489" s="1">
        <v>0</v>
      </c>
      <c r="G1489" s="2">
        <f t="shared" si="34"/>
        <v>79.578800000000001</v>
      </c>
      <c r="H1489" s="2">
        <f t="shared" si="35"/>
        <v>0.11999999999989086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70623.59</v>
      </c>
      <c r="D1490" s="1">
        <v>0</v>
      </c>
      <c r="E1490" s="1">
        <v>0</v>
      </c>
      <c r="F1490" s="1">
        <v>0</v>
      </c>
      <c r="G1490" s="2">
        <f t="shared" si="34"/>
        <v>776.85948999999994</v>
      </c>
      <c r="H1490" s="2">
        <f t="shared" si="35"/>
        <v>0.41000000000349246</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164012.91</v>
      </c>
      <c r="D1491" s="1">
        <v>0</v>
      </c>
      <c r="E1491" s="1">
        <v>0</v>
      </c>
      <c r="F1491" s="1">
        <v>0</v>
      </c>
      <c r="G1491" s="2">
        <f t="shared" si="34"/>
        <v>1968.1549200000002</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504913.20000000007</v>
      </c>
      <c r="D1499" s="1">
        <v>0</v>
      </c>
      <c r="E1499" s="1">
        <v>0</v>
      </c>
      <c r="F1499" s="1">
        <v>0</v>
      </c>
      <c r="G1499" s="2">
        <f t="shared" si="34"/>
        <v>10098.264000000001</v>
      </c>
      <c r="H1499" s="2">
        <f t="shared" si="35"/>
        <v>0.20000000006984919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504913.20000000007</v>
      </c>
      <c r="D1501" s="1">
        <v>0</v>
      </c>
      <c r="E1501" s="1">
        <v>0</v>
      </c>
      <c r="F1501" s="1">
        <v>0</v>
      </c>
      <c r="G1501" s="2">
        <f t="shared" si="34"/>
        <v>11108.090400000001</v>
      </c>
      <c r="H1501" s="2">
        <f t="shared" si="35"/>
        <v>0.20000000006984919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71153.58</v>
      </c>
      <c r="D1502" s="1">
        <v>0</v>
      </c>
      <c r="E1502" s="1">
        <v>0</v>
      </c>
      <c r="F1502" s="1">
        <v>0</v>
      </c>
      <c r="G1502" s="2">
        <f t="shared" si="34"/>
        <v>1636.53234</v>
      </c>
      <c r="H1502" s="2">
        <f t="shared" si="35"/>
        <v>0.41999999999825377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140208.39000000001</v>
      </c>
      <c r="D1503" s="1">
        <v>0</v>
      </c>
      <c r="E1503" s="1">
        <v>0</v>
      </c>
      <c r="F1503" s="1">
        <v>0</v>
      </c>
      <c r="G1503" s="2">
        <f t="shared" si="34"/>
        <v>3365.0013600000002</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45878.34</v>
      </c>
      <c r="D1504" s="1">
        <v>0</v>
      </c>
      <c r="E1504" s="1">
        <v>0</v>
      </c>
      <c r="F1504" s="1">
        <v>0</v>
      </c>
      <c r="G1504" s="2">
        <f t="shared" si="34"/>
        <v>1146.9585</v>
      </c>
      <c r="H1504" s="2">
        <f t="shared" si="35"/>
        <v>0.33999999999650754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5078.51</v>
      </c>
      <c r="D1505" s="1">
        <v>0</v>
      </c>
      <c r="E1505" s="1">
        <v>0</v>
      </c>
      <c r="F1505" s="1">
        <v>0</v>
      </c>
      <c r="G1505" s="2">
        <f t="shared" si="34"/>
        <v>132.04125999999999</v>
      </c>
      <c r="H1505" s="2">
        <f t="shared" si="35"/>
        <v>0.48999999999978172</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7957.88</v>
      </c>
      <c r="D1507" s="1">
        <v>0</v>
      </c>
      <c r="E1507" s="1">
        <v>0</v>
      </c>
      <c r="F1507" s="1">
        <v>0</v>
      </c>
      <c r="G1507" s="2">
        <f t="shared" si="34"/>
        <v>222.82064</v>
      </c>
      <c r="H1507" s="2">
        <f t="shared" si="35"/>
        <v>0.11999999999989086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70623.59</v>
      </c>
      <c r="D1508" s="1">
        <v>0</v>
      </c>
      <c r="E1508" s="1">
        <v>0</v>
      </c>
      <c r="F1508" s="1">
        <v>0</v>
      </c>
      <c r="G1508" s="2">
        <f t="shared" si="34"/>
        <v>2048.0841099999998</v>
      </c>
      <c r="H1508" s="2">
        <f t="shared" si="35"/>
        <v>0.41000000000349246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164012.91</v>
      </c>
      <c r="D1509" s="1">
        <v>0</v>
      </c>
      <c r="E1509" s="1">
        <v>0</v>
      </c>
      <c r="F1509" s="1">
        <v>0</v>
      </c>
      <c r="G1509" s="2">
        <f t="shared" si="34"/>
        <v>4920.3873000000003</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604260.07999999996</v>
      </c>
      <c r="D1517" s="1">
        <v>0</v>
      </c>
      <c r="E1517" s="1">
        <v>0</v>
      </c>
      <c r="F1517" s="1">
        <v>0</v>
      </c>
      <c r="G1517" s="2">
        <f t="shared" si="34"/>
        <v>22961.883039999997</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27493.81</v>
      </c>
      <c r="D1518" s="1">
        <v>0</v>
      </c>
      <c r="E1518" s="1">
        <v>0</v>
      </c>
      <c r="F1518" s="1">
        <v>0</v>
      </c>
      <c r="G1518" s="2">
        <f t="shared" si="34"/>
        <v>1072.2585900000001</v>
      </c>
      <c r="H1518" s="2">
        <f t="shared" si="35"/>
        <v>0.18999999999869033</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9.08</v>
      </c>
      <c r="D1524" s="1">
        <v>0</v>
      </c>
      <c r="E1524" s="1">
        <v>0</v>
      </c>
      <c r="F1524" s="1">
        <v>0</v>
      </c>
      <c r="G1524" s="2">
        <f t="shared" si="34"/>
        <v>0.40859999999999996</v>
      </c>
      <c r="H1524" s="2">
        <f t="shared" si="35"/>
        <v>8.0000000000000071E-2</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9.08</v>
      </c>
      <c r="D1560" s="1">
        <v>0</v>
      </c>
      <c r="E1560" s="1">
        <v>0</v>
      </c>
      <c r="F1560" s="1">
        <v>0</v>
      </c>
      <c r="G1560" s="2">
        <f t="shared" si="34"/>
        <v>0.73548000000000002</v>
      </c>
      <c r="H1560" s="2">
        <f t="shared" si="35"/>
        <v>8.0000000000000071E-2</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9.08</v>
      </c>
      <c r="D1561" s="1">
        <v>0</v>
      </c>
      <c r="E1561" s="1">
        <v>0</v>
      </c>
      <c r="F1561" s="1">
        <v>0</v>
      </c>
      <c r="G1561" s="2">
        <f t="shared" si="34"/>
        <v>0.74456</v>
      </c>
      <c r="H1561" s="2">
        <f t="shared" si="35"/>
        <v>8.0000000000000071E-2</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27484.73</v>
      </c>
      <c r="D1565" s="1">
        <v>0</v>
      </c>
      <c r="E1565" s="1">
        <v>0</v>
      </c>
      <c r="F1565" s="1">
        <v>0</v>
      </c>
      <c r="G1565" s="2">
        <f t="shared" si="34"/>
        <v>2363.68678</v>
      </c>
      <c r="H1565" s="2">
        <f t="shared" si="35"/>
        <v>0.27000000000043656</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14231.25</v>
      </c>
      <c r="D1566" s="1">
        <v>0</v>
      </c>
      <c r="E1566" s="1">
        <v>0</v>
      </c>
      <c r="F1566" s="1">
        <v>0</v>
      </c>
      <c r="G1566" s="2">
        <f t="shared" si="34"/>
        <v>1238.1187499999999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9952</v>
      </c>
      <c r="D1567" s="1">
        <v>0</v>
      </c>
      <c r="E1567" s="1">
        <v>0</v>
      </c>
      <c r="F1567" s="1">
        <v>0</v>
      </c>
      <c r="G1567" s="2">
        <f t="shared" si="34"/>
        <v>875.77599999999995</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3301.48</v>
      </c>
      <c r="D1568" s="1">
        <v>0</v>
      </c>
      <c r="E1568" s="1">
        <v>0</v>
      </c>
      <c r="F1568" s="1">
        <v>0</v>
      </c>
      <c r="G1568" s="2">
        <f t="shared" si="34"/>
        <v>293.83171999999996</v>
      </c>
      <c r="H1568" s="2">
        <f t="shared" si="35"/>
        <v>0.48000000000001819</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576766.27</v>
      </c>
      <c r="D1576" s="1">
        <v>0</v>
      </c>
      <c r="E1576" s="1">
        <v>0</v>
      </c>
      <c r="F1576" s="1">
        <v>0</v>
      </c>
      <c r="G1576" s="2">
        <f t="shared" si="34"/>
        <v>55946.32819</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576766.27</v>
      </c>
      <c r="D1580" s="13">
        <v>0</v>
      </c>
      <c r="E1580" s="13">
        <v>0</v>
      </c>
      <c r="F1580" s="13">
        <v>0</v>
      </c>
      <c r="G1580" s="14">
        <f t="shared" si="34"/>
        <v>58253.393270000008</v>
      </c>
      <c r="H1580" s="14">
        <f t="shared" si="35"/>
        <v>0.27000000001862645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26643</v>
      </c>
      <c r="H6" s="19" t="s">
        <v>26</v>
      </c>
      <c r="I6" s="20" t="s">
        <v>27</v>
      </c>
      <c r="J6" s="4"/>
      <c r="L6" s="4"/>
      <c r="M6" s="4"/>
      <c r="N6" s="4"/>
      <c r="O6" s="4"/>
      <c r="P6" s="4"/>
      <c r="Q6" s="4"/>
      <c r="R6" s="4"/>
      <c r="S6" s="4"/>
      <c r="T6" s="4"/>
      <c r="U6" s="4"/>
      <c r="V6" s="4"/>
      <c r="W6" s="4"/>
      <c r="X6" s="4"/>
    </row>
    <row r="7" spans="1:24" ht="15" customHeight="1">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c r="A16" s="327" t="s">
        <v>29</v>
      </c>
      <c r="B16" s="323" t="str">
        <f>'PR-RAS'!B6</f>
        <v xml:space="preserve">PRIHODI POSLOVANJA (šifre 61+62+63+64+65+66+67+68) </v>
      </c>
      <c r="C16" s="319"/>
      <c r="D16" s="319"/>
      <c r="E16" s="319"/>
      <c r="F16" s="320"/>
      <c r="G16" s="34" t="str">
        <f>'PR-RAS'!C6</f>
        <v>6</v>
      </c>
      <c r="H16" s="170">
        <f>'PR-RAS'!D6</f>
        <v>662976.09</v>
      </c>
      <c r="I16" s="170">
        <f>'PR-RAS'!E6</f>
        <v>622269.03</v>
      </c>
      <c r="J16" s="4"/>
      <c r="K16" s="4"/>
      <c r="L16" s="4"/>
      <c r="M16" s="4"/>
      <c r="N16" s="4"/>
      <c r="O16" s="4"/>
      <c r="P16" s="4"/>
      <c r="Q16" s="4"/>
      <c r="R16" s="4"/>
      <c r="S16" s="4"/>
      <c r="T16" s="4"/>
      <c r="U16" s="4"/>
      <c r="V16" s="4"/>
      <c r="W16" s="4"/>
      <c r="X16" s="4"/>
    </row>
    <row r="17" spans="1:24" ht="12.75" customHeight="1">
      <c r="A17" s="328"/>
      <c r="B17" s="312" t="str">
        <f>'PR-RAS'!B151</f>
        <v xml:space="preserve">RASHODI POSLOVANJA (šifre 31+32+34+35+36+37+38) </v>
      </c>
      <c r="C17" s="313"/>
      <c r="D17" s="313"/>
      <c r="E17" s="313"/>
      <c r="F17" s="314"/>
      <c r="G17" s="35" t="str">
        <f>'PR-RAS'!C151</f>
        <v>3</v>
      </c>
      <c r="H17" s="170">
        <f>'PR-RAS'!D151</f>
        <v>343865.42000000004</v>
      </c>
      <c r="I17" s="170">
        <f>'PR-RAS'!E151</f>
        <v>299144.06999999995</v>
      </c>
      <c r="J17" s="4"/>
      <c r="K17" s="4"/>
      <c r="L17" s="4"/>
      <c r="M17" s="4"/>
      <c r="N17" s="4"/>
      <c r="O17" s="4"/>
      <c r="P17" s="4"/>
      <c r="Q17" s="4"/>
      <c r="R17" s="4"/>
      <c r="S17" s="4"/>
      <c r="T17" s="4"/>
      <c r="U17" s="4"/>
      <c r="V17" s="4"/>
      <c r="W17" s="4"/>
      <c r="X17" s="4"/>
    </row>
    <row r="18" spans="1:24" ht="12.75" customHeight="1">
      <c r="A18" s="328"/>
      <c r="B18" s="312" t="str">
        <f>'PR-RAS'!B645</f>
        <v>Višak prihoda i primitaka raspoloživ u sljedećem razdoblju (šifre X005 + '9221-9222' - Y005 - '9222-9221')</v>
      </c>
      <c r="C18" s="313"/>
      <c r="D18" s="313"/>
      <c r="E18" s="313"/>
      <c r="F18" s="314"/>
      <c r="G18" s="35" t="str">
        <f>'PR-RAS'!C645</f>
        <v>X006</v>
      </c>
      <c r="H18" s="170">
        <f>'PR-RAS'!D645</f>
        <v>96781.969999999943</v>
      </c>
      <c r="I18" s="170">
        <f>'PR-RAS'!E645</f>
        <v>373306.89000000007</v>
      </c>
      <c r="J18" s="4"/>
      <c r="K18" s="4"/>
      <c r="L18" s="4"/>
      <c r="M18" s="4"/>
      <c r="N18" s="4"/>
      <c r="O18" s="4"/>
      <c r="P18" s="4"/>
      <c r="Q18" s="4"/>
      <c r="R18" s="4"/>
      <c r="S18" s="4"/>
      <c r="T18" s="4"/>
      <c r="U18" s="4"/>
      <c r="V18" s="4"/>
      <c r="W18" s="4"/>
      <c r="X18" s="4"/>
    </row>
    <row r="19" spans="1:24" ht="12.75" customHeight="1">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422691.24</v>
      </c>
      <c r="J33" s="4"/>
      <c r="K33" s="4"/>
      <c r="L33" s="4"/>
      <c r="M33" s="4"/>
      <c r="N33" s="4"/>
      <c r="O33" s="4"/>
      <c r="P33" s="4"/>
      <c r="Q33" s="4"/>
      <c r="R33" s="4"/>
      <c r="S33" s="4"/>
      <c r="T33" s="4"/>
      <c r="U33" s="4"/>
      <c r="V33" s="4"/>
      <c r="W33" s="4"/>
      <c r="X33" s="4"/>
    </row>
    <row r="34" spans="1:24" ht="12.75" customHeight="1">
      <c r="A34" s="328"/>
      <c r="B34" s="312" t="str">
        <f>OBVEZE!B42</f>
        <v>Stanje obveza na kraju izvještajnog razdoblja (šifre V001+V002-V004) i (šifre V007+V009)</v>
      </c>
      <c r="C34" s="313"/>
      <c r="D34" s="313"/>
      <c r="E34" s="313"/>
      <c r="F34" s="314"/>
      <c r="G34" s="158" t="str">
        <f>OBVEZE!C42</f>
        <v>V006</v>
      </c>
      <c r="H34" s="174" t="s">
        <v>46</v>
      </c>
      <c r="I34" s="175">
        <f>OBVEZE!D42</f>
        <v>604260.07999999996</v>
      </c>
      <c r="J34" s="4"/>
      <c r="K34" s="4"/>
      <c r="L34" s="4"/>
      <c r="M34" s="4"/>
      <c r="N34" s="4"/>
      <c r="O34" s="4"/>
      <c r="P34" s="4"/>
      <c r="Q34" s="4"/>
      <c r="R34" s="4"/>
      <c r="S34" s="4"/>
      <c r="T34" s="4"/>
      <c r="U34" s="4"/>
      <c r="V34" s="4"/>
      <c r="W34" s="4"/>
      <c r="X34" s="4"/>
    </row>
    <row r="35" spans="1:24" ht="12.75" customHeight="1">
      <c r="A35" s="328"/>
      <c r="B35" s="312" t="str">
        <f>OBVEZE!B43</f>
        <v>Stanje dospjelih obveza na kraju izvještajnog razdoblja (šifre V008+D23+D24 + 'D dio 25,26')</v>
      </c>
      <c r="C35" s="313"/>
      <c r="D35" s="313"/>
      <c r="E35" s="313"/>
      <c r="F35" s="314"/>
      <c r="G35" s="158" t="str">
        <f>OBVEZE!C43</f>
        <v>V007</v>
      </c>
      <c r="H35" s="174" t="s">
        <v>46</v>
      </c>
      <c r="I35" s="175">
        <f>OBVEZE!D43</f>
        <v>27493.81</v>
      </c>
      <c r="J35" s="4"/>
      <c r="K35" s="4"/>
      <c r="L35" s="4"/>
      <c r="M35" s="4"/>
      <c r="N35" s="4"/>
      <c r="O35" s="4"/>
      <c r="P35" s="4"/>
      <c r="Q35" s="4"/>
      <c r="R35" s="4"/>
      <c r="S35" s="4"/>
      <c r="T35" s="4"/>
      <c r="U35" s="4"/>
      <c r="V35" s="4"/>
      <c r="W35" s="4"/>
      <c r="X35" s="4"/>
    </row>
    <row r="36" spans="1:24" ht="12.75" customHeight="1">
      <c r="A36" s="329"/>
      <c r="B36" s="315" t="str">
        <f>OBVEZE!B101</f>
        <v>Stanje nedospjelih obveza na kraju izvještajnog razdoblja (šifre V010 + ND23 + ND24 + 'ND dio 25,26')</v>
      </c>
      <c r="C36" s="316"/>
      <c r="D36" s="316"/>
      <c r="E36" s="316"/>
      <c r="F36" s="317"/>
      <c r="G36" s="159" t="str">
        <f>OBVEZE!C101</f>
        <v>V009</v>
      </c>
      <c r="H36" s="178" t="s">
        <v>46</v>
      </c>
      <c r="I36" s="179">
        <f>OBVEZE!D101</f>
        <v>576766.27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775" workbookViewId="0">
      <selection activeCell="E410" sqref="E41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9" t="s">
        <v>51</v>
      </c>
      <c r="B2" s="350"/>
      <c r="C2" s="350"/>
      <c r="D2" s="350"/>
      <c r="E2" s="350"/>
      <c r="F2" s="350"/>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1" t="s">
        <v>57</v>
      </c>
      <c r="B5" s="352"/>
      <c r="C5" s="214"/>
      <c r="D5" s="72"/>
      <c r="E5" s="72"/>
      <c r="F5" s="59"/>
    </row>
    <row r="6" spans="1:25" ht="12.75" customHeight="1">
      <c r="A6" s="53">
        <v>6</v>
      </c>
      <c r="B6" s="85" t="s">
        <v>58</v>
      </c>
      <c r="C6" s="50" t="s">
        <v>59</v>
      </c>
      <c r="D6" s="51">
        <f>D7+D44+D50+D82+D106+D124+D133+D139</f>
        <v>662976.09</v>
      </c>
      <c r="E6" s="51">
        <f>E7+E44+E50+E82+E106+E124+E133+E139</f>
        <v>622269.03</v>
      </c>
      <c r="F6" s="52">
        <f t="shared" ref="F6:F131" si="0">IF(D6&lt;&gt;0,IF(E6/D6&gt;=100,"&gt;&gt;100",E6/D6*100),"-")</f>
        <v>93.85995051495749</v>
      </c>
    </row>
    <row r="7" spans="1:25" ht="12.75" customHeight="1">
      <c r="A7" s="53">
        <v>61</v>
      </c>
      <c r="B7" s="294" t="s">
        <v>60</v>
      </c>
      <c r="C7" s="50" t="s">
        <v>61</v>
      </c>
      <c r="D7" s="51">
        <f t="shared" ref="D7:E7" si="1">D8+D17+D23+D29+D37+D40</f>
        <v>99023.67</v>
      </c>
      <c r="E7" s="51">
        <f t="shared" si="1"/>
        <v>154137.29</v>
      </c>
      <c r="F7" s="52">
        <f t="shared" si="0"/>
        <v>155.6570161457357</v>
      </c>
    </row>
    <row r="8" spans="1:25" ht="12.75" customHeight="1">
      <c r="A8" s="53">
        <v>611</v>
      </c>
      <c r="B8" s="85" t="s">
        <v>62</v>
      </c>
      <c r="C8" s="50" t="s">
        <v>63</v>
      </c>
      <c r="D8" s="51">
        <f t="shared" ref="D8:E8" si="2">SUM(D9:D14)-D15-D16</f>
        <v>90442.17</v>
      </c>
      <c r="E8" s="51">
        <f t="shared" si="2"/>
        <v>143238.18</v>
      </c>
      <c r="F8" s="52">
        <f t="shared" si="0"/>
        <v>158.3754348220526</v>
      </c>
    </row>
    <row r="9" spans="1:25" ht="12.75" customHeight="1">
      <c r="A9" s="53">
        <v>6111</v>
      </c>
      <c r="B9" s="85" t="s">
        <v>64</v>
      </c>
      <c r="C9" s="50" t="s">
        <v>65</v>
      </c>
      <c r="D9" s="242">
        <v>90442.17</v>
      </c>
      <c r="E9" s="242">
        <v>143238.18</v>
      </c>
      <c r="F9" s="52">
        <f t="shared" si="0"/>
        <v>158.3754348220526</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5712.29</v>
      </c>
      <c r="E23" s="51">
        <f t="shared" si="4"/>
        <v>7324.76</v>
      </c>
      <c r="F23" s="52">
        <f t="shared" si="0"/>
        <v>128.22808365821763</v>
      </c>
    </row>
    <row r="24" spans="1:6" ht="12.75" customHeight="1">
      <c r="A24" s="53">
        <v>6131</v>
      </c>
      <c r="B24" s="85" t="s">
        <v>94</v>
      </c>
      <c r="C24" s="50" t="s">
        <v>95</v>
      </c>
      <c r="D24" s="242">
        <v>68</v>
      </c>
      <c r="E24" s="242">
        <v>379.64</v>
      </c>
      <c r="F24" s="52">
        <f t="shared" si="0"/>
        <v>558.29411764705878</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5644.29</v>
      </c>
      <c r="E27" s="242">
        <v>6945.12</v>
      </c>
      <c r="F27" s="52">
        <f t="shared" si="0"/>
        <v>123.04683139952057</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2869.21</v>
      </c>
      <c r="E29" s="51">
        <f t="shared" si="5"/>
        <v>3574.35</v>
      </c>
      <c r="F29" s="52">
        <f t="shared" si="0"/>
        <v>124.57610282969875</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2869.21</v>
      </c>
      <c r="E31" s="242">
        <v>3574.35</v>
      </c>
      <c r="F31" s="52">
        <f t="shared" si="0"/>
        <v>124.57610282969875</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382496.83</v>
      </c>
      <c r="E50" s="51">
        <f>E51+E54+E59+E62+E65+E68+E71+E74+E77</f>
        <v>232803.47</v>
      </c>
      <c r="F50" s="52">
        <f t="shared" si="0"/>
        <v>60.864156704252949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182958.87</v>
      </c>
      <c r="E59" s="51">
        <f t="shared" si="12"/>
        <v>180088.37</v>
      </c>
      <c r="F59" s="52">
        <f t="shared" si="0"/>
        <v>98.431068141162001</v>
      </c>
    </row>
    <row r="60" spans="1:6" ht="24">
      <c r="A60" s="53">
        <v>6331</v>
      </c>
      <c r="B60" s="86" t="s">
        <v>166</v>
      </c>
      <c r="C60" s="50" t="s">
        <v>167</v>
      </c>
      <c r="D60" s="242">
        <v>182958.87</v>
      </c>
      <c r="E60" s="242">
        <v>180088.37</v>
      </c>
      <c r="F60" s="52">
        <f t="shared" si="0"/>
        <v>98.431068141162001</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186648.5</v>
      </c>
      <c r="E62" s="51">
        <f t="shared" si="13"/>
        <v>46810.35</v>
      </c>
      <c r="F62" s="52">
        <f t="shared" si="0"/>
        <v>25.079413978681853</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186648.5</v>
      </c>
      <c r="E64" s="242">
        <v>46810.35</v>
      </c>
      <c r="F64" s="52">
        <f t="shared" si="0"/>
        <v>25.079413978681853</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4878.78</v>
      </c>
      <c r="E74" s="51">
        <f t="shared" si="17"/>
        <v>0</v>
      </c>
      <c r="F74" s="52">
        <f t="shared" si="0"/>
        <v>0</v>
      </c>
    </row>
    <row r="75" spans="1:6" ht="12.75" customHeight="1">
      <c r="A75" s="53" t="s">
        <v>196</v>
      </c>
      <c r="B75" s="85" t="s">
        <v>197</v>
      </c>
      <c r="C75" s="50" t="s">
        <v>196</v>
      </c>
      <c r="D75" s="242">
        <v>4878.78</v>
      </c>
      <c r="E75" s="242"/>
      <c r="F75" s="52">
        <f t="shared" si="0"/>
        <v>0</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8010.68</v>
      </c>
      <c r="E77" s="51">
        <f t="shared" si="18"/>
        <v>5904.75</v>
      </c>
      <c r="F77" s="52">
        <f t="shared" si="0"/>
        <v>73.710970853910027</v>
      </c>
    </row>
    <row r="78" spans="1:6" ht="12.75" customHeight="1">
      <c r="A78" s="53">
        <v>6391</v>
      </c>
      <c r="B78" s="85" t="s">
        <v>202</v>
      </c>
      <c r="C78" s="50" t="s">
        <v>203</v>
      </c>
      <c r="D78" s="242">
        <v>8010.68</v>
      </c>
      <c r="E78" s="242">
        <v>5904.75</v>
      </c>
      <c r="F78" s="52">
        <f t="shared" si="0"/>
        <v>73.710970853910027</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2447.23</v>
      </c>
      <c r="E82" s="51">
        <f t="shared" si="19"/>
        <v>33112.22</v>
      </c>
      <c r="F82" s="52">
        <f t="shared" si="0"/>
        <v>1353.0489573926441</v>
      </c>
    </row>
    <row r="83" spans="1:6" ht="12.75" customHeight="1">
      <c r="A83" s="53">
        <v>641</v>
      </c>
      <c r="B83" s="85" t="s">
        <v>212</v>
      </c>
      <c r="C83" s="50" t="s">
        <v>213</v>
      </c>
      <c r="D83" s="51">
        <f t="shared" ref="D83:E83" si="20">SUM(D84:D90)</f>
        <v>0</v>
      </c>
      <c r="E83" s="51">
        <f t="shared" si="20"/>
        <v>22.17</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v>22.17</v>
      </c>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2447.23</v>
      </c>
      <c r="E91" s="51">
        <f t="shared" si="21"/>
        <v>33090.050000000003</v>
      </c>
      <c r="F91" s="52">
        <f t="shared" si="0"/>
        <v>1352.1430351867216</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2113.35</v>
      </c>
      <c r="E93" s="242">
        <v>1682.1</v>
      </c>
      <c r="F93" s="52">
        <f t="shared" si="0"/>
        <v>79.594009510966004</v>
      </c>
    </row>
    <row r="94" spans="1:6" ht="12.75" customHeight="1">
      <c r="A94" s="53">
        <v>6423</v>
      </c>
      <c r="B94" s="85" t="s">
        <v>234</v>
      </c>
      <c r="C94" s="50" t="s">
        <v>235</v>
      </c>
      <c r="D94" s="242">
        <v>333.88</v>
      </c>
      <c r="E94" s="242">
        <v>31388.05</v>
      </c>
      <c r="F94" s="52">
        <f t="shared" si="0"/>
        <v>9400.9973643225112</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310">
        <v>19.899999999999999</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179008.36</v>
      </c>
      <c r="E106" s="51">
        <f t="shared" si="23"/>
        <v>202216.05</v>
      </c>
      <c r="F106" s="52">
        <f t="shared" si="0"/>
        <v>112.9645844473409</v>
      </c>
    </row>
    <row r="107" spans="1:6" ht="12.75" customHeight="1">
      <c r="A107" s="53">
        <v>651</v>
      </c>
      <c r="B107" s="85" t="s">
        <v>260</v>
      </c>
      <c r="C107" s="50" t="s">
        <v>261</v>
      </c>
      <c r="D107" s="51">
        <f t="shared" ref="D107:E107" si="24">SUM(D108:D111)</f>
        <v>4.49</v>
      </c>
      <c r="E107" s="51">
        <f t="shared" si="24"/>
        <v>9.39</v>
      </c>
      <c r="F107" s="52">
        <f t="shared" si="0"/>
        <v>209.13140311804011</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4.49</v>
      </c>
      <c r="E111" s="242">
        <v>9.39</v>
      </c>
      <c r="F111" s="52">
        <f t="shared" si="0"/>
        <v>209.13140311804011</v>
      </c>
    </row>
    <row r="112" spans="1:6" ht="12.75" customHeight="1">
      <c r="A112" s="53">
        <v>652</v>
      </c>
      <c r="B112" s="85" t="s">
        <v>270</v>
      </c>
      <c r="C112" s="50" t="s">
        <v>271</v>
      </c>
      <c r="D112" s="51">
        <f t="shared" ref="D112:E112" si="25">SUM(D113:D119)</f>
        <v>138818.03999999998</v>
      </c>
      <c r="E112" s="51">
        <f t="shared" si="25"/>
        <v>163731.54999999999</v>
      </c>
      <c r="F112" s="52">
        <f t="shared" si="0"/>
        <v>117.94688211993196</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621.17999999999995</v>
      </c>
      <c r="E114" s="242">
        <v>1457.84</v>
      </c>
      <c r="F114" s="52">
        <f t="shared" si="0"/>
        <v>234.688818055958</v>
      </c>
    </row>
    <row r="115" spans="1:6" ht="12.75" customHeight="1">
      <c r="A115" s="53">
        <v>6524</v>
      </c>
      <c r="B115" s="85" t="s">
        <v>276</v>
      </c>
      <c r="C115" s="50" t="s">
        <v>277</v>
      </c>
      <c r="D115" s="242">
        <v>81323.56</v>
      </c>
      <c r="E115" s="242">
        <v>91557.05</v>
      </c>
      <c r="F115" s="52">
        <f t="shared" si="0"/>
        <v>112.58367193959538</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56873.3</v>
      </c>
      <c r="E117" s="242">
        <v>70716.66</v>
      </c>
      <c r="F117" s="52">
        <f t="shared" si="0"/>
        <v>124.34070117260647</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40185.83</v>
      </c>
      <c r="E120" s="51">
        <f t="shared" si="26"/>
        <v>38475.11</v>
      </c>
      <c r="F120" s="52">
        <f t="shared" si="0"/>
        <v>95.742977064303517</v>
      </c>
    </row>
    <row r="121" spans="1:6" ht="12.75" customHeight="1">
      <c r="A121" s="53">
        <v>6531</v>
      </c>
      <c r="B121" s="85" t="s">
        <v>288</v>
      </c>
      <c r="C121" s="50" t="s">
        <v>289</v>
      </c>
      <c r="D121" s="242">
        <v>2178.5700000000002</v>
      </c>
      <c r="E121" s="242">
        <v>706.48</v>
      </c>
      <c r="F121" s="52">
        <f t="shared" si="0"/>
        <v>32.428611428597662</v>
      </c>
    </row>
    <row r="122" spans="1:6" ht="12.75" customHeight="1">
      <c r="A122" s="53">
        <v>6532</v>
      </c>
      <c r="B122" s="85" t="s">
        <v>290</v>
      </c>
      <c r="C122" s="50" t="s">
        <v>291</v>
      </c>
      <c r="D122" s="242">
        <v>38007.26</v>
      </c>
      <c r="E122" s="242">
        <v>37768.629999999997</v>
      </c>
      <c r="F122" s="52">
        <f t="shared" si="0"/>
        <v>99.372146268897026</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343865.42000000004</v>
      </c>
      <c r="E151" s="51">
        <f t="shared" si="35"/>
        <v>299144.06999999995</v>
      </c>
      <c r="F151" s="52">
        <f t="shared" si="31"/>
        <v>86.994519541976601</v>
      </c>
    </row>
    <row r="152" spans="1:6" ht="12.75" customHeight="1">
      <c r="A152" s="53">
        <v>31</v>
      </c>
      <c r="B152" s="85" t="s">
        <v>349</v>
      </c>
      <c r="C152" s="50" t="s">
        <v>350</v>
      </c>
      <c r="D152" s="51">
        <f t="shared" ref="D152:E152" si="36">D153+D158+D159</f>
        <v>41447.86</v>
      </c>
      <c r="E152" s="51">
        <f t="shared" si="36"/>
        <v>53567.43</v>
      </c>
      <c r="F152" s="52">
        <f t="shared" si="31"/>
        <v>129.24052049973147</v>
      </c>
    </row>
    <row r="153" spans="1:6" ht="12.75" customHeight="1">
      <c r="A153" s="53">
        <v>311</v>
      </c>
      <c r="B153" s="85" t="s">
        <v>351</v>
      </c>
      <c r="C153" s="50" t="s">
        <v>352</v>
      </c>
      <c r="D153" s="51">
        <f t="shared" ref="D153:E153" si="37">SUM(D154:D157)</f>
        <v>33031.06</v>
      </c>
      <c r="E153" s="51">
        <f t="shared" si="37"/>
        <v>43307.82</v>
      </c>
      <c r="F153" s="52">
        <f t="shared" si="31"/>
        <v>131.11241358890692</v>
      </c>
    </row>
    <row r="154" spans="1:6" ht="12.75" customHeight="1">
      <c r="A154" s="53">
        <v>3111</v>
      </c>
      <c r="B154" s="85" t="s">
        <v>353</v>
      </c>
      <c r="C154" s="50" t="s">
        <v>354</v>
      </c>
      <c r="D154" s="242">
        <v>33031.06</v>
      </c>
      <c r="E154" s="242">
        <v>43307.82</v>
      </c>
      <c r="F154" s="52">
        <f t="shared" si="31"/>
        <v>131.11241358890692</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2999.78</v>
      </c>
      <c r="E158" s="242">
        <v>3841.85</v>
      </c>
      <c r="F158" s="52">
        <f t="shared" si="31"/>
        <v>128.07105854429324</v>
      </c>
    </row>
    <row r="159" spans="1:6" ht="12.75" customHeight="1">
      <c r="A159" s="53">
        <v>313</v>
      </c>
      <c r="B159" s="85" t="s">
        <v>363</v>
      </c>
      <c r="C159" s="50" t="s">
        <v>364</v>
      </c>
      <c r="D159" s="51">
        <f t="shared" ref="D159:E159" si="38">SUM(D160:D162)</f>
        <v>5417.02</v>
      </c>
      <c r="E159" s="51">
        <f t="shared" si="38"/>
        <v>6417.76</v>
      </c>
      <c r="F159" s="52">
        <f t="shared" si="31"/>
        <v>118.47399492710014</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5417.02</v>
      </c>
      <c r="E161" s="242">
        <v>6417.76</v>
      </c>
      <c r="F161" s="52">
        <f t="shared" si="31"/>
        <v>118.47399492710014</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163823.51999999999</v>
      </c>
      <c r="E163" s="51">
        <f t="shared" si="39"/>
        <v>133278.24</v>
      </c>
      <c r="F163" s="52">
        <f t="shared" si="31"/>
        <v>81.354765176575384</v>
      </c>
    </row>
    <row r="164" spans="1:6" ht="12.75" customHeight="1">
      <c r="A164" s="53">
        <v>321</v>
      </c>
      <c r="B164" s="85" t="s">
        <v>372</v>
      </c>
      <c r="C164" s="50" t="s">
        <v>373</v>
      </c>
      <c r="D164" s="51">
        <f t="shared" ref="D164:E164" si="40">SUM(D165:D168)</f>
        <v>1951.32</v>
      </c>
      <c r="E164" s="51">
        <f t="shared" si="40"/>
        <v>4522.1100000000006</v>
      </c>
      <c r="F164" s="52">
        <f t="shared" si="31"/>
        <v>231.74620257056768</v>
      </c>
    </row>
    <row r="165" spans="1:6" ht="12.75" customHeight="1">
      <c r="A165" s="53">
        <v>3211</v>
      </c>
      <c r="B165" s="85" t="s">
        <v>374</v>
      </c>
      <c r="C165" s="50" t="s">
        <v>375</v>
      </c>
      <c r="D165" s="242">
        <v>24.8</v>
      </c>
      <c r="E165" s="242">
        <v>1242.3900000000001</v>
      </c>
      <c r="F165" s="52">
        <f t="shared" si="31"/>
        <v>5009.6370967741941</v>
      </c>
    </row>
    <row r="166" spans="1:6" ht="12.75" customHeight="1">
      <c r="A166" s="53">
        <v>3212</v>
      </c>
      <c r="B166" s="85" t="s">
        <v>376</v>
      </c>
      <c r="C166" s="50" t="s">
        <v>377</v>
      </c>
      <c r="D166" s="242">
        <v>1836.94</v>
      </c>
      <c r="E166" s="242">
        <v>1997.09</v>
      </c>
      <c r="F166" s="52">
        <f t="shared" si="31"/>
        <v>108.7183032652128</v>
      </c>
    </row>
    <row r="167" spans="1:6" ht="12.75" customHeight="1">
      <c r="A167" s="53">
        <v>3213</v>
      </c>
      <c r="B167" s="85" t="s">
        <v>378</v>
      </c>
      <c r="C167" s="50" t="s">
        <v>379</v>
      </c>
      <c r="D167" s="242">
        <v>89.58</v>
      </c>
      <c r="E167" s="242">
        <v>1282.6300000000001</v>
      </c>
      <c r="F167" s="52">
        <f t="shared" si="31"/>
        <v>1431.8263005135077</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43694</v>
      </c>
      <c r="E169" s="51">
        <f t="shared" si="41"/>
        <v>29471.19</v>
      </c>
      <c r="F169" s="52">
        <f t="shared" si="31"/>
        <v>67.44905479013137</v>
      </c>
    </row>
    <row r="170" spans="1:6" ht="12.75" customHeight="1">
      <c r="A170" s="53">
        <v>3221</v>
      </c>
      <c r="B170" s="85" t="s">
        <v>384</v>
      </c>
      <c r="C170" s="50" t="s">
        <v>385</v>
      </c>
      <c r="D170" s="242">
        <v>13566.9</v>
      </c>
      <c r="E170" s="242">
        <v>7638.39</v>
      </c>
      <c r="F170" s="52">
        <f t="shared" si="31"/>
        <v>56.301660659398976</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29295.72</v>
      </c>
      <c r="E172" s="242">
        <v>21832.799999999999</v>
      </c>
      <c r="F172" s="52">
        <f t="shared" si="31"/>
        <v>74.525562095760051</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831.38</v>
      </c>
      <c r="E174" s="242">
        <v>0</v>
      </c>
      <c r="F174" s="52">
        <f t="shared" si="31"/>
        <v>0</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106017.58</v>
      </c>
      <c r="E177" s="51">
        <f t="shared" si="42"/>
        <v>76567.89</v>
      </c>
      <c r="F177" s="52">
        <f t="shared" si="31"/>
        <v>72.221880559809037</v>
      </c>
    </row>
    <row r="178" spans="1:6" ht="12.75" customHeight="1">
      <c r="A178" s="53">
        <v>3231</v>
      </c>
      <c r="B178" s="85" t="s">
        <v>400</v>
      </c>
      <c r="C178" s="50" t="s">
        <v>401</v>
      </c>
      <c r="D178" s="242">
        <v>2321.77</v>
      </c>
      <c r="E178" s="242">
        <v>2320.64</v>
      </c>
      <c r="F178" s="52">
        <f t="shared" si="31"/>
        <v>99.951330235122342</v>
      </c>
    </row>
    <row r="179" spans="1:6" ht="12.75" customHeight="1">
      <c r="A179" s="53">
        <v>3232</v>
      </c>
      <c r="B179" s="85" t="s">
        <v>402</v>
      </c>
      <c r="C179" s="50" t="s">
        <v>403</v>
      </c>
      <c r="D179" s="242">
        <v>71997.94</v>
      </c>
      <c r="E179" s="242">
        <v>48280.01</v>
      </c>
      <c r="F179" s="52">
        <f t="shared" si="31"/>
        <v>67.057488033685402</v>
      </c>
    </row>
    <row r="180" spans="1:6" ht="12.75" customHeight="1">
      <c r="A180" s="53">
        <v>3233</v>
      </c>
      <c r="B180" s="85" t="s">
        <v>404</v>
      </c>
      <c r="C180" s="50" t="s">
        <v>405</v>
      </c>
      <c r="D180" s="242">
        <v>2281.9699999999998</v>
      </c>
      <c r="E180" s="242">
        <v>5230.2</v>
      </c>
      <c r="F180" s="52">
        <f t="shared" si="31"/>
        <v>229.19670284885427</v>
      </c>
    </row>
    <row r="181" spans="1:6" ht="12.75" customHeight="1">
      <c r="A181" s="53">
        <v>3234</v>
      </c>
      <c r="B181" s="85" t="s">
        <v>406</v>
      </c>
      <c r="C181" s="50" t="s">
        <v>407</v>
      </c>
      <c r="D181" s="242">
        <v>11939.29</v>
      </c>
      <c r="E181" s="242">
        <v>19058.62</v>
      </c>
      <c r="F181" s="52">
        <f t="shared" si="31"/>
        <v>159.62942520032598</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713.05</v>
      </c>
      <c r="E183" s="242">
        <v>473.03</v>
      </c>
      <c r="F183" s="52">
        <f t="shared" si="31"/>
        <v>66.338966411892571</v>
      </c>
    </row>
    <row r="184" spans="1:6" ht="12.75" customHeight="1">
      <c r="A184" s="53">
        <v>3237</v>
      </c>
      <c r="B184" s="85" t="s">
        <v>412</v>
      </c>
      <c r="C184" s="50" t="s">
        <v>413</v>
      </c>
      <c r="D184" s="242">
        <v>10459.219999999999</v>
      </c>
      <c r="E184" s="242">
        <v>1205.3900000000001</v>
      </c>
      <c r="F184" s="52">
        <f t="shared" si="31"/>
        <v>11.524664363116946</v>
      </c>
    </row>
    <row r="185" spans="1:6" ht="12.75" customHeight="1">
      <c r="A185" s="53">
        <v>3238</v>
      </c>
      <c r="B185" s="85" t="s">
        <v>414</v>
      </c>
      <c r="C185" s="50" t="s">
        <v>415</v>
      </c>
      <c r="D185" s="242">
        <v>0</v>
      </c>
      <c r="E185" s="242"/>
      <c r="F185" s="52" t="str">
        <f t="shared" si="31"/>
        <v>-</v>
      </c>
    </row>
    <row r="186" spans="1:6" ht="12.75" customHeight="1">
      <c r="A186" s="53">
        <v>3239</v>
      </c>
      <c r="B186" s="85" t="s">
        <v>416</v>
      </c>
      <c r="C186" s="50" t="s">
        <v>417</v>
      </c>
      <c r="D186" s="242">
        <v>6304.34</v>
      </c>
      <c r="E186" s="242">
        <v>0</v>
      </c>
      <c r="F186" s="52">
        <f t="shared" si="31"/>
        <v>0</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12160.619999999999</v>
      </c>
      <c r="E188" s="51">
        <f t="shared" si="43"/>
        <v>22717.050000000003</v>
      </c>
      <c r="F188" s="52">
        <f t="shared" si="31"/>
        <v>186.80832062838905</v>
      </c>
    </row>
    <row r="189" spans="1:6" ht="12.75" customHeight="1">
      <c r="A189" s="53">
        <v>3291</v>
      </c>
      <c r="B189" s="232" t="s">
        <v>422</v>
      </c>
      <c r="C189" s="50" t="s">
        <v>423</v>
      </c>
      <c r="D189" s="242">
        <v>2485.5100000000002</v>
      </c>
      <c r="E189" s="242">
        <v>2417.44</v>
      </c>
      <c r="F189" s="52">
        <f t="shared" si="31"/>
        <v>97.26132664925909</v>
      </c>
    </row>
    <row r="190" spans="1:6" ht="12.75" customHeight="1">
      <c r="A190" s="53">
        <v>3292</v>
      </c>
      <c r="B190" s="85" t="s">
        <v>424</v>
      </c>
      <c r="C190" s="50" t="s">
        <v>425</v>
      </c>
      <c r="D190" s="242">
        <v>2898.91</v>
      </c>
      <c r="E190" s="242">
        <v>2799.55</v>
      </c>
      <c r="F190" s="52">
        <f t="shared" si="31"/>
        <v>96.572504838025338</v>
      </c>
    </row>
    <row r="191" spans="1:6" ht="12.75" customHeight="1">
      <c r="A191" s="53">
        <v>3293</v>
      </c>
      <c r="B191" s="85" t="s">
        <v>426</v>
      </c>
      <c r="C191" s="50" t="s">
        <v>427</v>
      </c>
      <c r="D191" s="242">
        <v>730.25</v>
      </c>
      <c r="E191" s="242">
        <v>2627.94</v>
      </c>
      <c r="F191" s="52">
        <f t="shared" si="31"/>
        <v>359.86853817185897</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6045.95</v>
      </c>
      <c r="E195" s="242">
        <v>14872.12</v>
      </c>
      <c r="F195" s="52">
        <f t="shared" si="31"/>
        <v>245.98483282197176</v>
      </c>
    </row>
    <row r="196" spans="1:6" ht="12.75" customHeight="1">
      <c r="A196" s="53">
        <v>34</v>
      </c>
      <c r="B196" s="232" t="s">
        <v>436</v>
      </c>
      <c r="C196" s="50" t="s">
        <v>437</v>
      </c>
      <c r="D196" s="51">
        <f t="shared" ref="D196:E196" si="44">D197+D202+D210</f>
        <v>2569.2600000000002</v>
      </c>
      <c r="E196" s="51">
        <f t="shared" si="44"/>
        <v>4028.59</v>
      </c>
      <c r="F196" s="52">
        <f t="shared" si="31"/>
        <v>156.79962323781945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2104.29</v>
      </c>
      <c r="E202" s="51">
        <f t="shared" si="46"/>
        <v>3201.21</v>
      </c>
      <c r="F202" s="52">
        <f t="shared" si="31"/>
        <v>152.12779607373508</v>
      </c>
    </row>
    <row r="203" spans="1:6" ht="24">
      <c r="A203" s="53">
        <v>3421</v>
      </c>
      <c r="B203" s="85" t="s">
        <v>450</v>
      </c>
      <c r="C203" s="50" t="s">
        <v>451</v>
      </c>
      <c r="D203" s="242">
        <v>0</v>
      </c>
      <c r="E203" s="242"/>
      <c r="F203" s="52" t="str">
        <f t="shared" si="31"/>
        <v>-</v>
      </c>
    </row>
    <row r="204" spans="1:6" ht="24">
      <c r="A204" s="53">
        <v>3422</v>
      </c>
      <c r="B204" s="232" t="s">
        <v>452</v>
      </c>
      <c r="C204" s="50" t="s">
        <v>453</v>
      </c>
      <c r="D204" s="242">
        <v>2104.29</v>
      </c>
      <c r="E204" s="242">
        <v>3201.21</v>
      </c>
      <c r="F204" s="52">
        <f t="shared" si="31"/>
        <v>152.12779607373508</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464.97</v>
      </c>
      <c r="E210" s="51">
        <f t="shared" si="47"/>
        <v>827.38</v>
      </c>
      <c r="F210" s="52">
        <f t="shared" si="31"/>
        <v>177.94266296750328</v>
      </c>
    </row>
    <row r="211" spans="1:6" ht="12.75" customHeight="1">
      <c r="A211" s="53">
        <v>3431</v>
      </c>
      <c r="B211" s="232" t="s">
        <v>466</v>
      </c>
      <c r="C211" s="50" t="s">
        <v>467</v>
      </c>
      <c r="D211" s="242">
        <v>464.97</v>
      </c>
      <c r="E211" s="242">
        <v>527.38</v>
      </c>
      <c r="F211" s="52">
        <f t="shared" si="31"/>
        <v>113.4223713357851</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0</v>
      </c>
      <c r="E214" s="242">
        <v>300</v>
      </c>
      <c r="F214" s="52" t="str">
        <f t="shared" si="31"/>
        <v>-</v>
      </c>
    </row>
    <row r="215" spans="1:6" ht="12.75" customHeight="1">
      <c r="A215" s="53">
        <v>35</v>
      </c>
      <c r="B215" s="85" t="s">
        <v>474</v>
      </c>
      <c r="C215" s="50" t="s">
        <v>475</v>
      </c>
      <c r="D215" s="51">
        <f t="shared" ref="D215:E215" si="48">D216+D219+D223</f>
        <v>40484.54</v>
      </c>
      <c r="E215" s="51">
        <f t="shared" si="48"/>
        <v>5078.51</v>
      </c>
      <c r="F215" s="52">
        <f t="shared" si="31"/>
        <v>12.544319387104313</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40484.54</v>
      </c>
      <c r="E219" s="51">
        <f t="shared" si="50"/>
        <v>5078.51</v>
      </c>
      <c r="F219" s="52">
        <f t="shared" si="31"/>
        <v>12.544319387104313</v>
      </c>
    </row>
    <row r="220" spans="1:6" ht="12.75" customHeight="1">
      <c r="A220" s="53">
        <v>3521</v>
      </c>
      <c r="B220" s="85" t="s">
        <v>484</v>
      </c>
      <c r="C220" s="50" t="s">
        <v>485</v>
      </c>
      <c r="D220" s="242">
        <v>3185.36</v>
      </c>
      <c r="E220" s="242">
        <v>2463</v>
      </c>
      <c r="F220" s="52">
        <f t="shared" si="31"/>
        <v>77.322500439510762</v>
      </c>
    </row>
    <row r="221" spans="1:6" ht="12.75" customHeight="1">
      <c r="A221" s="53">
        <v>3522</v>
      </c>
      <c r="B221" s="85" t="s">
        <v>486</v>
      </c>
      <c r="C221" s="50" t="s">
        <v>487</v>
      </c>
      <c r="D221" s="242">
        <v>36887.81</v>
      </c>
      <c r="E221" s="242">
        <v>2350.11</v>
      </c>
      <c r="F221" s="52">
        <f t="shared" si="31"/>
        <v>6.3709664520609932</v>
      </c>
    </row>
    <row r="222" spans="1:6" ht="12.75" customHeight="1">
      <c r="A222" s="53">
        <v>3523</v>
      </c>
      <c r="B222" s="85" t="s">
        <v>488</v>
      </c>
      <c r="C222" s="50" t="s">
        <v>489</v>
      </c>
      <c r="D222" s="242">
        <v>411.37</v>
      </c>
      <c r="E222" s="242">
        <v>265.39999999999998</v>
      </c>
      <c r="F222" s="52">
        <f t="shared" si="31"/>
        <v>64.516129032258064</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32302.98</v>
      </c>
      <c r="E224" s="51">
        <f t="shared" si="51"/>
        <v>24609.83</v>
      </c>
      <c r="F224" s="52">
        <f t="shared" ref="F224:F235" si="52">IF(D224&lt;&gt;0,IF(E224/D224&gt;=100,"&gt;&gt;100",E224/D224*100),"-")</f>
        <v>76.184395371572535</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32302.98</v>
      </c>
      <c r="E240" s="51">
        <f t="shared" si="58"/>
        <v>24609.83</v>
      </c>
      <c r="F240" s="52">
        <f t="shared" ref="F240:F243" si="59">IF(D240&lt;&gt;0,IF(E240/D240&gt;=100,"&gt;&gt;100",E240/D240*100),"-")</f>
        <v>76.184395371572535</v>
      </c>
    </row>
    <row r="241" spans="1:6" ht="24">
      <c r="A241" s="53">
        <v>3672</v>
      </c>
      <c r="B241" s="85" t="s">
        <v>526</v>
      </c>
      <c r="C241" s="50" t="s">
        <v>527</v>
      </c>
      <c r="D241" s="242">
        <v>32302.98</v>
      </c>
      <c r="E241" s="242">
        <v>24609.83</v>
      </c>
      <c r="F241" s="52">
        <f t="shared" si="59"/>
        <v>76.184395371572535</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10742.23</v>
      </c>
      <c r="E252" s="51">
        <f t="shared" si="63"/>
        <v>7957.88</v>
      </c>
      <c r="F252" s="52">
        <f t="shared" ref="F252:F258" si="64">IF(D252&lt;&gt;0,IF(E252/D252&gt;=100,"&gt;&gt;100",E252/D252*100),"-")</f>
        <v>74.080335274891723</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10742.23</v>
      </c>
      <c r="E259" s="51">
        <f t="shared" si="66"/>
        <v>7957.88</v>
      </c>
      <c r="F259" s="52">
        <f t="shared" ref="F259:F262" si="67">IF(D259&lt;&gt;0,IF(E259/D259&gt;=100,"&gt;&gt;100",E259/D259*100),"-")</f>
        <v>74.080335274891723</v>
      </c>
    </row>
    <row r="260" spans="1:6" ht="12.75" customHeight="1">
      <c r="A260" s="53">
        <v>3721</v>
      </c>
      <c r="B260" s="85" t="s">
        <v>560</v>
      </c>
      <c r="C260" s="50" t="s">
        <v>561</v>
      </c>
      <c r="D260" s="242">
        <v>10742.23</v>
      </c>
      <c r="E260" s="242">
        <v>7957.88</v>
      </c>
      <c r="F260" s="52">
        <f t="shared" si="67"/>
        <v>74.080335274891723</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52495.03</v>
      </c>
      <c r="E263" s="51">
        <f t="shared" si="68"/>
        <v>70623.59</v>
      </c>
      <c r="F263" s="52">
        <f t="shared" ref="F263:F267" si="69">IF(D263&lt;&gt;0,IF(E263/D263&gt;=100,"&gt;&gt;100",E263/D263*100),"-")</f>
        <v>134.53385968157366</v>
      </c>
    </row>
    <row r="264" spans="1:6" ht="12.75" customHeight="1">
      <c r="A264" s="53">
        <v>381</v>
      </c>
      <c r="B264" s="85" t="s">
        <v>568</v>
      </c>
      <c r="C264" s="50" t="s">
        <v>569</v>
      </c>
      <c r="D264" s="51">
        <f t="shared" ref="D264:E264" si="70">SUM(D265:D267)</f>
        <v>27705.27</v>
      </c>
      <c r="E264" s="51">
        <f t="shared" si="70"/>
        <v>27764.53</v>
      </c>
      <c r="F264" s="52">
        <f t="shared" si="69"/>
        <v>100.21389432407624</v>
      </c>
    </row>
    <row r="265" spans="1:6" ht="12.75" customHeight="1">
      <c r="A265" s="53">
        <v>3811</v>
      </c>
      <c r="B265" s="85" t="s">
        <v>570</v>
      </c>
      <c r="C265" s="50" t="s">
        <v>571</v>
      </c>
      <c r="D265" s="242">
        <v>17751.02</v>
      </c>
      <c r="E265" s="242">
        <v>27764.53</v>
      </c>
      <c r="F265" s="52">
        <f t="shared" si="69"/>
        <v>156.41089920466541</v>
      </c>
    </row>
    <row r="266" spans="1:6" ht="12.75" customHeight="1">
      <c r="A266" s="53">
        <v>3812</v>
      </c>
      <c r="B266" s="85" t="s">
        <v>572</v>
      </c>
      <c r="C266" s="50" t="s">
        <v>573</v>
      </c>
      <c r="D266" s="242">
        <v>9954.25</v>
      </c>
      <c r="E266" s="242"/>
      <c r="F266" s="52">
        <f t="shared" si="69"/>
        <v>0</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24789.759999999998</v>
      </c>
      <c r="E279" s="51">
        <f t="shared" si="75"/>
        <v>42859.06</v>
      </c>
      <c r="F279" s="52">
        <f t="shared" si="74"/>
        <v>172.890177234471</v>
      </c>
    </row>
    <row r="280" spans="1:6" ht="24">
      <c r="A280" s="53">
        <v>3861</v>
      </c>
      <c r="B280" s="85" t="s">
        <v>599</v>
      </c>
      <c r="C280" s="50" t="s">
        <v>600</v>
      </c>
      <c r="D280" s="242">
        <v>24789.759999999998</v>
      </c>
      <c r="E280" s="242">
        <v>42859.06</v>
      </c>
      <c r="F280" s="52">
        <f t="shared" si="74"/>
        <v>172.890177234471</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343865.42000000004</v>
      </c>
      <c r="E289" s="51">
        <f t="shared" si="79"/>
        <v>299144.06999999995</v>
      </c>
      <c r="F289" s="52">
        <f t="shared" si="76"/>
        <v>86.994519541976601</v>
      </c>
    </row>
    <row r="290" spans="1:6" ht="12.75" customHeight="1">
      <c r="A290" s="53" t="s">
        <v>609</v>
      </c>
      <c r="B290" s="85" t="s">
        <v>620</v>
      </c>
      <c r="C290" s="50" t="s">
        <v>621</v>
      </c>
      <c r="D290" s="51">
        <f>IF(D6&gt;=D289,D6-D289,0)</f>
        <v>319110.66999999993</v>
      </c>
      <c r="E290" s="51">
        <f>IF(E6&gt;=E289,E6-E289,0)</f>
        <v>323124.96000000008</v>
      </c>
      <c r="F290" s="52">
        <f t="shared" si="76"/>
        <v>101.25796169711283</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0</v>
      </c>
      <c r="E292" s="242">
        <v>0</v>
      </c>
      <c r="F292" s="52" t="str">
        <f t="shared" si="76"/>
        <v>-</v>
      </c>
    </row>
    <row r="293" spans="1:6" ht="12.75" customHeight="1">
      <c r="A293" s="53">
        <v>92221</v>
      </c>
      <c r="B293" s="85" t="s">
        <v>626</v>
      </c>
      <c r="C293" s="50" t="s">
        <v>627</v>
      </c>
      <c r="D293" s="242">
        <v>84938.22</v>
      </c>
      <c r="E293" s="242">
        <v>59111.56</v>
      </c>
      <c r="F293" s="52">
        <f t="shared" si="76"/>
        <v>69.593594026340554</v>
      </c>
    </row>
    <row r="294" spans="1:6" ht="12.75" customHeight="1">
      <c r="A294" s="53">
        <v>96</v>
      </c>
      <c r="B294" s="85" t="s">
        <v>628</v>
      </c>
      <c r="C294" s="50" t="s">
        <v>629</v>
      </c>
      <c r="D294" s="242">
        <v>0</v>
      </c>
      <c r="E294" s="242"/>
      <c r="F294" s="52" t="str">
        <f t="shared" si="76"/>
        <v>-</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1" t="s">
        <v>634</v>
      </c>
      <c r="B297" s="352"/>
      <c r="C297" s="219"/>
      <c r="D297" s="58"/>
      <c r="E297" s="58"/>
      <c r="F297" s="59"/>
    </row>
    <row r="298" spans="1:6" ht="12.75" customHeight="1">
      <c r="A298" s="53">
        <v>7</v>
      </c>
      <c r="B298" s="85" t="s">
        <v>635</v>
      </c>
      <c r="C298" s="50" t="s">
        <v>636</v>
      </c>
      <c r="D298" s="51">
        <f t="shared" ref="D298:E298" si="80">D299+D311+D344+D348</f>
        <v>960</v>
      </c>
      <c r="E298" s="51">
        <f t="shared" si="80"/>
        <v>12113.22</v>
      </c>
      <c r="F298" s="52">
        <f t="shared" ref="F298:F418" si="81">IF(D298&lt;&gt;0,IF(E298/D298&gt;=100,"&gt;&gt;100",E298/D298*100),"-")</f>
        <v>1261.79375</v>
      </c>
    </row>
    <row r="299" spans="1:6" ht="12.75" customHeight="1">
      <c r="A299" s="53">
        <v>71</v>
      </c>
      <c r="B299" s="85" t="s">
        <v>637</v>
      </c>
      <c r="C299" s="50" t="s">
        <v>638</v>
      </c>
      <c r="D299" s="51">
        <f t="shared" ref="D299:E299" si="82">D300+D304</f>
        <v>960</v>
      </c>
      <c r="E299" s="51">
        <f t="shared" si="82"/>
        <v>12113.22</v>
      </c>
      <c r="F299" s="52">
        <f t="shared" si="81"/>
        <v>1261.79375</v>
      </c>
    </row>
    <row r="300" spans="1:6" ht="24">
      <c r="A300" s="53">
        <v>711</v>
      </c>
      <c r="B300" s="85" t="s">
        <v>639</v>
      </c>
      <c r="C300" s="50" t="s">
        <v>640</v>
      </c>
      <c r="D300" s="51">
        <f t="shared" ref="D300:E300" si="83">SUM(D301:D303)</f>
        <v>960</v>
      </c>
      <c r="E300" s="51">
        <f t="shared" si="83"/>
        <v>12113.22</v>
      </c>
      <c r="F300" s="52">
        <f t="shared" si="81"/>
        <v>1261.79375</v>
      </c>
    </row>
    <row r="301" spans="1:6" ht="12.75" customHeight="1">
      <c r="A301" s="53">
        <v>7111</v>
      </c>
      <c r="B301" s="85" t="s">
        <v>641</v>
      </c>
      <c r="C301" s="50" t="s">
        <v>642</v>
      </c>
      <c r="D301" s="242">
        <v>960</v>
      </c>
      <c r="E301" s="242">
        <v>12113.22</v>
      </c>
      <c r="F301" s="52">
        <f t="shared" si="81"/>
        <v>1261.79375</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48948.47</v>
      </c>
      <c r="E350" s="51">
        <f t="shared" si="95"/>
        <v>164012.91</v>
      </c>
      <c r="F350" s="52">
        <f t="shared" si="81"/>
        <v>335.0725977747619</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48948.47</v>
      </c>
      <c r="E363" s="51">
        <f t="shared" si="99"/>
        <v>164012.91</v>
      </c>
      <c r="F363" s="52">
        <f t="shared" si="81"/>
        <v>335.0725977747619</v>
      </c>
    </row>
    <row r="364" spans="1:6" ht="12.75" customHeight="1">
      <c r="A364" s="53">
        <v>421</v>
      </c>
      <c r="B364" s="85" t="s">
        <v>759</v>
      </c>
      <c r="C364" s="50" t="s">
        <v>760</v>
      </c>
      <c r="D364" s="51">
        <f t="shared" ref="D364:E364" si="100">SUM(D365:D368)</f>
        <v>17602.349999999999</v>
      </c>
      <c r="E364" s="51">
        <f t="shared" si="100"/>
        <v>159315.66</v>
      </c>
      <c r="F364" s="52">
        <f t="shared" si="81"/>
        <v>905.0817646507428</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c r="F366" s="52" t="str">
        <f t="shared" si="81"/>
        <v>-</v>
      </c>
    </row>
    <row r="367" spans="1:6" ht="12.75" customHeight="1">
      <c r="A367" s="53">
        <v>4213</v>
      </c>
      <c r="B367" s="85" t="s">
        <v>669</v>
      </c>
      <c r="C367" s="50" t="s">
        <v>763</v>
      </c>
      <c r="D367" s="242">
        <v>0</v>
      </c>
      <c r="E367" s="242">
        <v>159315.66</v>
      </c>
      <c r="F367" s="52" t="str">
        <f t="shared" si="81"/>
        <v>-</v>
      </c>
    </row>
    <row r="368" spans="1:6" ht="12.75" customHeight="1">
      <c r="A368" s="53">
        <v>4214</v>
      </c>
      <c r="B368" s="85" t="s">
        <v>671</v>
      </c>
      <c r="C368" s="50" t="s">
        <v>764</v>
      </c>
      <c r="D368" s="242">
        <v>17602.349999999999</v>
      </c>
      <c r="E368" s="242"/>
      <c r="F368" s="52">
        <f t="shared" si="81"/>
        <v>0</v>
      </c>
    </row>
    <row r="369" spans="1:6" ht="12.75" customHeight="1">
      <c r="A369" s="53">
        <v>422</v>
      </c>
      <c r="B369" s="85" t="s">
        <v>765</v>
      </c>
      <c r="C369" s="50" t="s">
        <v>766</v>
      </c>
      <c r="D369" s="51">
        <f t="shared" ref="D369:E369" si="101">SUM(D370:D377)</f>
        <v>0</v>
      </c>
      <c r="E369" s="51">
        <f t="shared" si="101"/>
        <v>700</v>
      </c>
      <c r="F369" s="52" t="str">
        <f t="shared" si="81"/>
        <v>-</v>
      </c>
    </row>
    <row r="370" spans="1:6" ht="12.75" customHeight="1">
      <c r="A370" s="53">
        <v>4221</v>
      </c>
      <c r="B370" s="85" t="s">
        <v>675</v>
      </c>
      <c r="C370" s="50" t="s">
        <v>767</v>
      </c>
      <c r="D370" s="242">
        <v>0</v>
      </c>
      <c r="E370" s="242">
        <v>700</v>
      </c>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10000</v>
      </c>
      <c r="E378" s="51">
        <f t="shared" si="102"/>
        <v>0</v>
      </c>
      <c r="F378" s="52">
        <f t="shared" si="81"/>
        <v>0</v>
      </c>
    </row>
    <row r="379" spans="1:6" ht="12.75" customHeight="1">
      <c r="A379" s="53">
        <v>4231</v>
      </c>
      <c r="B379" s="85" t="s">
        <v>693</v>
      </c>
      <c r="C379" s="50" t="s">
        <v>778</v>
      </c>
      <c r="D379" s="242">
        <v>10000</v>
      </c>
      <c r="E379" s="242"/>
      <c r="F379" s="52">
        <f t="shared" si="81"/>
        <v>0</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21346.12</v>
      </c>
      <c r="E391" s="51">
        <f t="shared" si="105"/>
        <v>3997.25</v>
      </c>
      <c r="F391" s="52">
        <f t="shared" si="81"/>
        <v>18.725885547350057</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21346.12</v>
      </c>
      <c r="E395" s="242">
        <v>3997.25</v>
      </c>
      <c r="F395" s="52">
        <f t="shared" si="81"/>
        <v>18.725885547350057</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47988.47</v>
      </c>
      <c r="E408" s="51">
        <f t="shared" si="111"/>
        <v>151899.69</v>
      </c>
      <c r="F408" s="52">
        <f t="shared" si="81"/>
        <v>316.53372153769436</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663936.09</v>
      </c>
      <c r="E412" s="51">
        <f>E6+E298</f>
        <v>634382.25</v>
      </c>
      <c r="F412" s="52">
        <f t="shared" si="81"/>
        <v>95.548692043536903</v>
      </c>
    </row>
    <row r="413" spans="1:6" ht="12.75" customHeight="1">
      <c r="A413" s="53" t="s">
        <v>609</v>
      </c>
      <c r="B413" s="85" t="s">
        <v>832</v>
      </c>
      <c r="C413" s="50" t="s">
        <v>833</v>
      </c>
      <c r="D413" s="51">
        <f t="shared" ref="D413:E413" si="112">D289+D350</f>
        <v>392813.89</v>
      </c>
      <c r="E413" s="51">
        <f t="shared" si="112"/>
        <v>463156.98</v>
      </c>
      <c r="F413" s="52">
        <f t="shared" si="81"/>
        <v>117.90748539976525</v>
      </c>
    </row>
    <row r="414" spans="1:6" ht="12.75" customHeight="1">
      <c r="A414" s="53" t="s">
        <v>609</v>
      </c>
      <c r="B414" s="85" t="s">
        <v>834</v>
      </c>
      <c r="C414" s="50" t="s">
        <v>835</v>
      </c>
      <c r="D414" s="51">
        <f t="shared" ref="D414:E414" si="113">IF(D412&gt;=D413,D412-D413,0)</f>
        <v>271122.19999999995</v>
      </c>
      <c r="E414" s="51">
        <f t="shared" si="113"/>
        <v>171225.27000000002</v>
      </c>
      <c r="F414" s="52">
        <f t="shared" si="81"/>
        <v>63.154278771712548</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84938.22</v>
      </c>
      <c r="E417" s="51">
        <f t="shared" si="116"/>
        <v>59111.56</v>
      </c>
      <c r="F417" s="52">
        <f t="shared" si="81"/>
        <v>69.593594026340554</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1" t="s">
        <v>846</v>
      </c>
      <c r="B419" s="352"/>
      <c r="C419" s="219"/>
      <c r="D419" s="58"/>
      <c r="E419" s="58"/>
      <c r="F419" s="59"/>
    </row>
    <row r="420" spans="1:6" ht="12.75" customHeight="1">
      <c r="A420" s="53">
        <v>8</v>
      </c>
      <c r="B420" s="85" t="s">
        <v>847</v>
      </c>
      <c r="C420" s="50" t="s">
        <v>848</v>
      </c>
      <c r="D420" s="51">
        <f t="shared" ref="D420:E420" si="118">D421+D459+D472+D484+D515</f>
        <v>4424.1000000000004</v>
      </c>
      <c r="E420" s="51">
        <f t="shared" si="118"/>
        <v>302949.40000000002</v>
      </c>
      <c r="F420" s="52">
        <f t="shared" ref="F420:F647" si="119">IF(D420&lt;&gt;0,IF(E420/D420&gt;=100,"&gt;&gt;100",E420/D420*100),"-")</f>
        <v>6847.7068782351207</v>
      </c>
    </row>
    <row r="421" spans="1:6" ht="24">
      <c r="A421" s="53">
        <v>81</v>
      </c>
      <c r="B421" s="232" t="s">
        <v>849</v>
      </c>
      <c r="C421" s="50" t="s">
        <v>850</v>
      </c>
      <c r="D421" s="51">
        <f t="shared" ref="D421:E421" si="120">D422+D427+D430+D434+D435+D442+D447+D455</f>
        <v>4424.1000000000004</v>
      </c>
      <c r="E421" s="51">
        <f t="shared" si="120"/>
        <v>2949.4</v>
      </c>
      <c r="F421" s="52">
        <f t="shared" si="119"/>
        <v>66.666666666666657</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4424.1000000000004</v>
      </c>
      <c r="E434" s="242">
        <v>2949.4</v>
      </c>
      <c r="F434" s="52">
        <f t="shared" si="119"/>
        <v>66.666666666666657</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300000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300000</v>
      </c>
      <c r="F490" s="52" t="str">
        <f t="shared" si="119"/>
        <v>-</v>
      </c>
    </row>
    <row r="491" spans="1:6" ht="12.75" customHeight="1">
      <c r="A491" s="53">
        <v>8422</v>
      </c>
      <c r="B491" s="85" t="s">
        <v>989</v>
      </c>
      <c r="C491" s="50" t="s">
        <v>990</v>
      </c>
      <c r="D491" s="242">
        <v>0</v>
      </c>
      <c r="E491" s="242">
        <v>300000</v>
      </c>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93826.11</v>
      </c>
      <c r="E528" s="51">
        <f t="shared" si="148"/>
        <v>41756.22</v>
      </c>
      <c r="F528" s="52">
        <f t="shared" si="119"/>
        <v>44.503838004154709</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93826.11</v>
      </c>
      <c r="E593" s="51">
        <f t="shared" si="167"/>
        <v>41756.22</v>
      </c>
      <c r="F593" s="52">
        <f t="shared" si="119"/>
        <v>44.503838004154709</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93826.11</v>
      </c>
      <c r="E599" s="51">
        <f t="shared" si="169"/>
        <v>41756.22</v>
      </c>
      <c r="F599" s="52">
        <f t="shared" si="119"/>
        <v>44.503838004154709</v>
      </c>
    </row>
    <row r="600" spans="1:6" ht="12.75" customHeight="1">
      <c r="A600" s="53">
        <v>5422</v>
      </c>
      <c r="B600" s="85" t="s">
        <v>1198</v>
      </c>
      <c r="C600" s="50" t="s">
        <v>1199</v>
      </c>
      <c r="D600" s="242">
        <v>93826.11</v>
      </c>
      <c r="E600" s="242">
        <v>41756.22</v>
      </c>
      <c r="F600" s="52">
        <f t="shared" si="119"/>
        <v>44.503838004154709</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261193.18000000002</v>
      </c>
      <c r="F635" s="52" t="str">
        <f t="shared" si="119"/>
        <v>-</v>
      </c>
    </row>
    <row r="636" spans="1:6" ht="12.75" customHeight="1">
      <c r="A636" s="53" t="s">
        <v>609</v>
      </c>
      <c r="B636" s="85" t="s">
        <v>1270</v>
      </c>
      <c r="C636" s="50" t="s">
        <v>1271</v>
      </c>
      <c r="D636" s="51">
        <f t="shared" ref="D636:E636" si="179">IF(D528-D420&gt;=0,D528-D420,0)</f>
        <v>89402.01</v>
      </c>
      <c r="E636" s="51">
        <f t="shared" si="179"/>
        <v>0</v>
      </c>
      <c r="F636" s="52">
        <f t="shared" si="119"/>
        <v>0</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668360.18999999994</v>
      </c>
      <c r="E639" s="51">
        <f t="shared" si="180"/>
        <v>937331.65</v>
      </c>
      <c r="F639" s="52">
        <f t="shared" si="119"/>
        <v>140.24348906837196</v>
      </c>
    </row>
    <row r="640" spans="1:6" ht="12.75" customHeight="1">
      <c r="A640" s="53" t="s">
        <v>609</v>
      </c>
      <c r="B640" s="85" t="s">
        <v>1278</v>
      </c>
      <c r="C640" s="50" t="s">
        <v>1279</v>
      </c>
      <c r="D640" s="51">
        <f t="shared" ref="D640:E640" si="181">D413+D528</f>
        <v>486640</v>
      </c>
      <c r="E640" s="51">
        <f t="shared" si="181"/>
        <v>504913.19999999995</v>
      </c>
      <c r="F640" s="52">
        <f t="shared" si="119"/>
        <v>103.75497287522603</v>
      </c>
    </row>
    <row r="641" spans="1:6" ht="12.75" customHeight="1">
      <c r="A641" s="53" t="s">
        <v>609</v>
      </c>
      <c r="B641" s="85" t="s">
        <v>1280</v>
      </c>
      <c r="C641" s="50" t="s">
        <v>1281</v>
      </c>
      <c r="D641" s="51">
        <f t="shared" ref="D641:E641" si="182">IF(D639&gt;=D640,D639-D640,0)</f>
        <v>181720.18999999994</v>
      </c>
      <c r="E641" s="51">
        <f t="shared" si="182"/>
        <v>432418.45000000007</v>
      </c>
      <c r="F641" s="52">
        <f t="shared" si="119"/>
        <v>237.95839636751435</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0</v>
      </c>
      <c r="E643" s="51">
        <f t="shared" si="184"/>
        <v>0</v>
      </c>
      <c r="F643" s="52" t="str">
        <f t="shared" si="119"/>
        <v>-</v>
      </c>
    </row>
    <row r="644" spans="1:6" ht="24">
      <c r="A644" s="60" t="s">
        <v>1286</v>
      </c>
      <c r="B644" s="85" t="s">
        <v>1287</v>
      </c>
      <c r="C644" s="61" t="s">
        <v>1286</v>
      </c>
      <c r="D644" s="51">
        <f t="shared" ref="D644:E644" si="185">IF(D417-D416+D638-D637&gt;=0,D417-D416+D638-D637,0)</f>
        <v>84938.22</v>
      </c>
      <c r="E644" s="51">
        <f t="shared" si="185"/>
        <v>59111.56</v>
      </c>
      <c r="F644" s="52">
        <f t="shared" si="119"/>
        <v>69.593594026340554</v>
      </c>
    </row>
    <row r="645" spans="1:6" ht="24">
      <c r="A645" s="53" t="s">
        <v>609</v>
      </c>
      <c r="B645" s="85" t="s">
        <v>1288</v>
      </c>
      <c r="C645" s="50" t="s">
        <v>1289</v>
      </c>
      <c r="D645" s="51">
        <f t="shared" ref="D645:E645" si="186">IF(D641+D643-D642-D644&gt;=0,D641+D643-D642-D644,0)</f>
        <v>96781.969999999943</v>
      </c>
      <c r="E645" s="51">
        <f t="shared" si="186"/>
        <v>373306.89000000007</v>
      </c>
      <c r="F645" s="52">
        <f t="shared" si="119"/>
        <v>385.71945787009741</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0</v>
      </c>
      <c r="E647" s="243">
        <v>0</v>
      </c>
      <c r="F647" s="57" t="str">
        <f t="shared" si="119"/>
        <v>-</v>
      </c>
    </row>
    <row r="648" spans="1:6" s="75" customFormat="1" ht="20.100000000000001" customHeight="1">
      <c r="A648" s="351" t="s">
        <v>1294</v>
      </c>
      <c r="B648" s="352"/>
      <c r="C648" s="219"/>
      <c r="D648" s="58"/>
      <c r="E648" s="58"/>
      <c r="F648" s="59"/>
    </row>
    <row r="649" spans="1:6" ht="12.75" customHeight="1">
      <c r="A649" s="53">
        <v>11</v>
      </c>
      <c r="B649" s="85" t="s">
        <v>1295</v>
      </c>
      <c r="C649" s="50" t="s">
        <v>1296</v>
      </c>
      <c r="D649" s="242">
        <v>49052.15</v>
      </c>
      <c r="E649" s="242">
        <v>27006.78</v>
      </c>
      <c r="F649" s="52">
        <f t="shared" ref="F649:F724" si="188">IF(D649&lt;&gt;0,IF(E649/D649&gt;=100,"&gt;&gt;100",E649/D649*100),"-")</f>
        <v>55.057280873519296</v>
      </c>
    </row>
    <row r="650" spans="1:6" ht="12.75" customHeight="1">
      <c r="A650" s="53" t="s">
        <v>1297</v>
      </c>
      <c r="B650" s="85" t="s">
        <v>1298</v>
      </c>
      <c r="C650" s="50" t="s">
        <v>1297</v>
      </c>
      <c r="D650" s="242">
        <v>668360.18999999994</v>
      </c>
      <c r="E650" s="242">
        <v>937331.65</v>
      </c>
      <c r="F650" s="52">
        <f t="shared" si="188"/>
        <v>140.24348906837196</v>
      </c>
    </row>
    <row r="651" spans="1:6" ht="12.75" customHeight="1">
      <c r="A651" s="53" t="s">
        <v>1299</v>
      </c>
      <c r="B651" s="85" t="s">
        <v>1300</v>
      </c>
      <c r="C651" s="50" t="s">
        <v>1299</v>
      </c>
      <c r="D651" s="242">
        <v>595375.76</v>
      </c>
      <c r="E651" s="242">
        <v>563537.73</v>
      </c>
      <c r="F651" s="52">
        <f t="shared" si="188"/>
        <v>94.652447724778042</v>
      </c>
    </row>
    <row r="652" spans="1:6" ht="24">
      <c r="A652" s="53">
        <v>11</v>
      </c>
      <c r="B652" s="85" t="s">
        <v>1301</v>
      </c>
      <c r="C652" s="50" t="s">
        <v>1302</v>
      </c>
      <c r="D652" s="51">
        <f t="shared" ref="D652:E652" si="189">+D649+D650-D651</f>
        <v>122036.57999999996</v>
      </c>
      <c r="E652" s="51">
        <f t="shared" si="189"/>
        <v>400800.70000000007</v>
      </c>
      <c r="F652" s="52">
        <f t="shared" si="188"/>
        <v>328.42668976793698</v>
      </c>
    </row>
    <row r="653" spans="1:6" ht="24">
      <c r="A653" s="53" t="s">
        <v>609</v>
      </c>
      <c r="B653" s="85" t="s">
        <v>1303</v>
      </c>
      <c r="C653" s="50" t="s">
        <v>1304</v>
      </c>
      <c r="D653" s="262">
        <v>9</v>
      </c>
      <c r="E653" s="262">
        <v>12</v>
      </c>
      <c r="F653" s="52">
        <f t="shared" si="188"/>
        <v>133.33333333333331</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9</v>
      </c>
      <c r="E655" s="262">
        <v>12</v>
      </c>
      <c r="F655" s="52">
        <f t="shared" si="188"/>
        <v>133.33333333333331</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68</v>
      </c>
      <c r="E658" s="242">
        <v>158.16999999999999</v>
      </c>
      <c r="F658" s="52">
        <f t="shared" si="188"/>
        <v>232.60294117647055</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182958.87</v>
      </c>
      <c r="E661" s="242">
        <v>180088.37</v>
      </c>
      <c r="F661" s="52">
        <f t="shared" si="188"/>
        <v>98.431068141162001</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186648.5</v>
      </c>
      <c r="E674" s="242">
        <v>46810.35</v>
      </c>
      <c r="F674" s="52">
        <f t="shared" si="188"/>
        <v>25.079413978681853</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4878.78</v>
      </c>
      <c r="E694" s="242">
        <v>0</v>
      </c>
      <c r="F694" s="52">
        <f t="shared" si="188"/>
        <v>0</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56873.3</v>
      </c>
      <c r="E710" s="242">
        <v>70716.66</v>
      </c>
      <c r="F710" s="52">
        <f t="shared" si="188"/>
        <v>124.34070117260647</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2999.78</v>
      </c>
      <c r="E716" s="242">
        <v>3841.85</v>
      </c>
      <c r="F716" s="52">
        <f t="shared" si="188"/>
        <v>128.07105854429324</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1836.94</v>
      </c>
      <c r="E718" s="242">
        <v>1997.09</v>
      </c>
      <c r="F718" s="52">
        <f t="shared" si="188"/>
        <v>108.7183032652128</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713.05</v>
      </c>
      <c r="E720" s="242">
        <v>473.03</v>
      </c>
      <c r="F720" s="52">
        <f t="shared" si="188"/>
        <v>66.338966411892571</v>
      </c>
    </row>
    <row r="721" spans="1:6" ht="12.75" customHeight="1">
      <c r="A721" s="53" t="s">
        <v>1422</v>
      </c>
      <c r="B721" s="85" t="s">
        <v>1423</v>
      </c>
      <c r="C721" s="50" t="s">
        <v>1422</v>
      </c>
      <c r="D721" s="242">
        <v>10459.219999999999</v>
      </c>
      <c r="E721" s="242">
        <v>1205.3900000000001</v>
      </c>
      <c r="F721" s="52">
        <f t="shared" si="188"/>
        <v>11.524664363116946</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6304.34</v>
      </c>
      <c r="E724" s="242"/>
      <c r="F724" s="52">
        <f t="shared" si="188"/>
        <v>0</v>
      </c>
    </row>
    <row r="725" spans="1:6" ht="12.75" customHeight="1">
      <c r="A725" s="53">
        <v>32911</v>
      </c>
      <c r="B725" s="85" t="s">
        <v>1430</v>
      </c>
      <c r="C725" s="50" t="s">
        <v>1431</v>
      </c>
      <c r="D725" s="242">
        <v>2485.5100000000002</v>
      </c>
      <c r="E725" s="242">
        <v>2417.44</v>
      </c>
      <c r="F725" s="52">
        <f t="shared" ref="F725:F979" si="190">IF(D725&lt;&gt;0,IF(E725/D725&gt;=100,"&gt;&gt;100",E725/D725*100),"-")</f>
        <v>97.26132664925909</v>
      </c>
    </row>
    <row r="726" spans="1:6" ht="12.75" customHeight="1">
      <c r="A726" s="53" t="s">
        <v>1432</v>
      </c>
      <c r="B726" s="85" t="s">
        <v>1433</v>
      </c>
      <c r="C726" s="50" t="s">
        <v>1432</v>
      </c>
      <c r="D726" s="242">
        <v>2898.91</v>
      </c>
      <c r="E726" s="242">
        <v>2799.55</v>
      </c>
      <c r="F726" s="52">
        <f t="shared" si="190"/>
        <v>96.572504838025338</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2104.29</v>
      </c>
      <c r="E739" s="242">
        <v>3201.21</v>
      </c>
      <c r="F739" s="52">
        <f t="shared" si="190"/>
        <v>152.12779607373508</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v>300</v>
      </c>
      <c r="F758" s="52" t="str">
        <f t="shared" si="190"/>
        <v>-</v>
      </c>
    </row>
    <row r="759" spans="1:6" ht="12.75" customHeight="1">
      <c r="A759" s="53">
        <v>35231</v>
      </c>
      <c r="B759" s="85" t="s">
        <v>1498</v>
      </c>
      <c r="C759" s="50" t="s">
        <v>1499</v>
      </c>
      <c r="D759" s="242">
        <v>411.37</v>
      </c>
      <c r="E759" s="242">
        <v>265.39999999999998</v>
      </c>
      <c r="F759" s="52">
        <f t="shared" si="190"/>
        <v>64.516129032258064</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10742.23</v>
      </c>
      <c r="E819" s="242">
        <v>7957.88</v>
      </c>
      <c r="F819" s="52">
        <f t="shared" si="190"/>
        <v>74.080335274891723</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17751.02</v>
      </c>
      <c r="E829" s="242">
        <v>27764.53</v>
      </c>
      <c r="F829" s="52">
        <f t="shared" si="190"/>
        <v>156.41089920466541</v>
      </c>
    </row>
    <row r="830" spans="1:6" ht="12.75" customHeight="1">
      <c r="A830" s="53">
        <v>38612</v>
      </c>
      <c r="B830" s="85" t="s">
        <v>1639</v>
      </c>
      <c r="C830" s="50" t="s">
        <v>1640</v>
      </c>
      <c r="D830" s="242">
        <v>24789.759999999998</v>
      </c>
      <c r="E830" s="242">
        <v>42859.06</v>
      </c>
      <c r="F830" s="52">
        <f t="shared" si="190"/>
        <v>172.890177234471</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4424.1000000000004</v>
      </c>
      <c r="E850" s="242">
        <v>2949.4</v>
      </c>
      <c r="F850" s="52">
        <f t="shared" si="190"/>
        <v>66.666666666666657</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v>300000</v>
      </c>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88481.88</v>
      </c>
      <c r="E946" s="242">
        <v>30000</v>
      </c>
      <c r="F946" s="52">
        <f t="shared" si="190"/>
        <v>33.905247040410984</v>
      </c>
    </row>
    <row r="947" spans="1:6" ht="24">
      <c r="A947" s="53">
        <v>54222</v>
      </c>
      <c r="B947" s="232" t="s">
        <v>1873</v>
      </c>
      <c r="C947" s="50" t="s">
        <v>1874</v>
      </c>
      <c r="D947" s="242">
        <v>5344.23</v>
      </c>
      <c r="E947" s="242">
        <v>11756.22</v>
      </c>
      <c r="F947" s="52">
        <f t="shared" si="190"/>
        <v>219.97967901830572</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7" t="s">
        <v>1945</v>
      </c>
      <c r="B983" s="348"/>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5"/>
      <c r="E994" s="346"/>
      <c r="F994" s="71"/>
    </row>
    <row r="995" spans="1:6" ht="15" customHeight="1">
      <c r="A995" s="188"/>
      <c r="B995" s="211"/>
      <c r="C995" s="221"/>
      <c r="D995" s="345"/>
      <c r="E995" s="346"/>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67" workbookViewId="0">
      <selection activeCell="D13" sqref="D13"/>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422691.24</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686482.04</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686482.04</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71153.58</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140208.39000000001</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227447.18</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5078.51</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7957.88</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70623.59</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164012.91</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504913.20000000007</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504913.20000000007</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71153.58</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140208.39000000001</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45878.34</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5078.51</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7957.88</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70623.59</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164012.91</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604260.07999999996</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27493.81</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9.08</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9.08</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9.08</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27484.73</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14231.25</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v>9952</v>
      </c>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v>3301.48</v>
      </c>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576766.27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576766.27</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99"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70" t="s">
        <v>2860</v>
      </c>
      <c r="B1" s="365"/>
      <c r="C1" s="365"/>
      <c r="D1" s="365"/>
      <c r="E1" s="71" t="s">
        <v>3002</v>
      </c>
      <c r="F1" s="71"/>
      <c r="G1" s="71"/>
      <c r="H1" s="71"/>
      <c r="I1" s="71"/>
      <c r="J1" s="71"/>
      <c r="K1" s="71"/>
      <c r="L1" s="71"/>
      <c r="M1" s="71"/>
      <c r="N1" s="71"/>
      <c r="O1" s="71"/>
      <c r="P1" s="71"/>
    </row>
    <row r="2" spans="1:16" ht="37.5" customHeight="1">
      <c r="A2" s="370" t="s">
        <v>3003</v>
      </c>
      <c r="B2" s="365"/>
      <c r="C2" s="365"/>
      <c r="D2" s="365"/>
    </row>
    <row r="3" spans="1:16" ht="29.25" customHeight="1">
      <c r="A3" s="125" t="s">
        <v>3004</v>
      </c>
      <c r="B3" s="126" t="s">
        <v>3005</v>
      </c>
      <c r="C3" s="127" t="s">
        <v>3006</v>
      </c>
      <c r="D3" s="123"/>
      <c r="E3" s="124">
        <f>E4+E14+E20+E277+E311+E314+E316</f>
        <v>0</v>
      </c>
      <c r="F3" s="124">
        <f>F4+F14+F20+F277+F311+F314+F316</f>
        <v>0</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26643</v>
      </c>
      <c r="P3" s="71"/>
    </row>
    <row r="4" spans="1:16" ht="19.5" customHeight="1">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4" t="s">
        <v>3020</v>
      </c>
      <c r="B14" s="368"/>
      <c r="C14" s="369"/>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7" t="s">
        <v>3026</v>
      </c>
      <c r="B20" s="368"/>
      <c r="C20" s="369"/>
      <c r="D20" s="123"/>
      <c r="E20" s="71">
        <f>SUM(E21:E276)</f>
        <v>0</v>
      </c>
      <c r="F20" s="71">
        <f>SUM(F21:F276)</f>
        <v>0</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4" t="s">
        <v>3319</v>
      </c>
      <c r="B1" s="384"/>
      <c r="C1" s="384"/>
    </row>
    <row r="2" spans="1:17" ht="33" customHeight="1">
      <c r="A2" s="385" t="s">
        <v>3320</v>
      </c>
      <c r="B2" s="386"/>
      <c r="C2" s="378"/>
      <c r="D2" s="4"/>
      <c r="E2" s="4"/>
      <c r="F2" s="4"/>
      <c r="G2" s="4"/>
      <c r="H2" s="4"/>
      <c r="I2" s="4"/>
      <c r="J2" s="4"/>
      <c r="K2" s="4"/>
      <c r="L2" s="4"/>
      <c r="M2" s="4"/>
      <c r="N2" s="4"/>
      <c r="O2" s="4"/>
      <c r="P2" s="4"/>
      <c r="Q2" s="4"/>
    </row>
    <row r="3" spans="1:17" ht="18.75" customHeight="1">
      <c r="A3" s="304" t="s">
        <v>3321</v>
      </c>
      <c r="B3" s="387" t="s">
        <v>3322</v>
      </c>
      <c r="C3" s="378"/>
      <c r="D3" s="4"/>
      <c r="E3" s="4"/>
      <c r="F3" s="4"/>
      <c r="G3" s="4"/>
      <c r="H3" s="4"/>
      <c r="I3" s="4"/>
      <c r="J3" s="4"/>
      <c r="K3" s="4"/>
      <c r="L3" s="4"/>
      <c r="M3" s="4"/>
      <c r="N3" s="4"/>
      <c r="O3" s="4"/>
      <c r="P3" s="4"/>
      <c r="Q3" s="4"/>
    </row>
    <row r="4" spans="1:17" ht="37.5" hidden="1" customHeight="1">
      <c r="A4" s="305" t="s">
        <v>3323</v>
      </c>
      <c r="B4" s="377" t="s">
        <v>3324</v>
      </c>
      <c r="C4" s="378"/>
      <c r="D4" s="4"/>
      <c r="E4" s="4"/>
      <c r="F4" s="4"/>
      <c r="G4" s="4"/>
      <c r="H4" s="4"/>
      <c r="I4" s="4"/>
      <c r="J4" s="4"/>
      <c r="K4" s="4"/>
      <c r="L4" s="4"/>
      <c r="M4" s="4"/>
      <c r="N4" s="4"/>
      <c r="O4" s="4"/>
      <c r="P4" s="4"/>
      <c r="Q4" s="4"/>
    </row>
    <row r="5" spans="1:17" ht="48" hidden="1" customHeight="1">
      <c r="A5" s="305" t="s">
        <v>3323</v>
      </c>
      <c r="B5" s="377" t="s">
        <v>3325</v>
      </c>
      <c r="C5" s="378"/>
      <c r="D5" s="4"/>
      <c r="E5" s="4"/>
      <c r="F5" s="4"/>
      <c r="G5" s="4"/>
      <c r="H5" s="4"/>
      <c r="I5" s="4"/>
      <c r="J5" s="4"/>
      <c r="K5" s="4"/>
      <c r="L5" s="4"/>
      <c r="M5" s="4"/>
      <c r="N5" s="4"/>
      <c r="O5" s="4"/>
      <c r="P5" s="4"/>
      <c r="Q5" s="4"/>
    </row>
    <row r="6" spans="1:17" ht="59.25" hidden="1" customHeight="1">
      <c r="A6" s="305" t="s">
        <v>3323</v>
      </c>
      <c r="B6" s="377" t="s">
        <v>3326</v>
      </c>
      <c r="C6" s="378"/>
      <c r="D6" s="4"/>
      <c r="E6" s="4"/>
      <c r="F6" s="4"/>
      <c r="G6" s="4"/>
      <c r="H6" s="4"/>
      <c r="I6" s="4"/>
      <c r="J6" s="4"/>
      <c r="K6" s="4"/>
      <c r="L6" s="4"/>
      <c r="M6" s="4"/>
      <c r="N6" s="4"/>
      <c r="O6" s="4"/>
      <c r="P6" s="4"/>
      <c r="Q6" s="4"/>
    </row>
    <row r="7" spans="1:17" ht="48" hidden="1" customHeight="1">
      <c r="A7" s="305" t="s">
        <v>3327</v>
      </c>
      <c r="B7" s="377" t="s">
        <v>3328</v>
      </c>
      <c r="C7" s="378"/>
      <c r="D7" s="4"/>
      <c r="E7" s="4"/>
      <c r="F7" s="4"/>
      <c r="G7" s="4"/>
      <c r="H7" s="4"/>
      <c r="I7" s="4"/>
      <c r="J7" s="4"/>
      <c r="K7" s="4"/>
      <c r="L7" s="4"/>
      <c r="M7" s="4"/>
      <c r="N7" s="4"/>
      <c r="O7" s="4"/>
      <c r="P7" s="4"/>
      <c r="Q7" s="4"/>
    </row>
    <row r="8" spans="1:17" ht="41.25" hidden="1" customHeight="1">
      <c r="A8" s="305" t="s">
        <v>3329</v>
      </c>
      <c r="B8" s="377" t="s">
        <v>3330</v>
      </c>
      <c r="C8" s="378"/>
      <c r="D8" s="4"/>
      <c r="E8" s="4"/>
      <c r="F8" s="4"/>
      <c r="G8" s="4"/>
      <c r="H8" s="4"/>
      <c r="I8" s="4"/>
      <c r="J8" s="4"/>
      <c r="K8" s="4"/>
      <c r="L8" s="4"/>
      <c r="M8" s="4"/>
      <c r="N8" s="4"/>
      <c r="O8" s="4"/>
      <c r="P8" s="4"/>
      <c r="Q8" s="4"/>
    </row>
    <row r="9" spans="1:17" ht="59.25" hidden="1" customHeight="1">
      <c r="A9" s="305" t="s">
        <v>3331</v>
      </c>
      <c r="B9" s="377" t="s">
        <v>3332</v>
      </c>
      <c r="C9" s="378"/>
      <c r="D9" s="4"/>
      <c r="E9" s="4"/>
      <c r="F9" s="4"/>
      <c r="G9" s="4"/>
      <c r="H9" s="4"/>
      <c r="I9" s="4"/>
      <c r="J9" s="4"/>
      <c r="K9" s="4"/>
      <c r="L9" s="4"/>
      <c r="M9" s="4"/>
      <c r="N9" s="4"/>
      <c r="O9" s="4"/>
      <c r="P9" s="4"/>
      <c r="Q9" s="4"/>
    </row>
    <row r="10" spans="1:17" ht="61.5" hidden="1" customHeight="1">
      <c r="A10" s="305" t="s">
        <v>3331</v>
      </c>
      <c r="B10" s="377" t="s">
        <v>3333</v>
      </c>
      <c r="C10" s="378"/>
      <c r="D10" s="4"/>
      <c r="E10" s="4"/>
      <c r="F10" s="4"/>
      <c r="G10" s="4"/>
      <c r="H10" s="4"/>
      <c r="I10" s="4"/>
      <c r="J10" s="4"/>
      <c r="K10" s="4"/>
      <c r="L10" s="4"/>
      <c r="M10" s="4"/>
      <c r="N10" s="4"/>
      <c r="O10" s="4"/>
      <c r="P10" s="4"/>
      <c r="Q10" s="4"/>
    </row>
    <row r="11" spans="1:17" ht="43.5" hidden="1" customHeight="1">
      <c r="A11" s="305" t="s">
        <v>3331</v>
      </c>
      <c r="B11" s="377" t="s">
        <v>3334</v>
      </c>
      <c r="C11" s="378"/>
      <c r="D11" s="4"/>
      <c r="E11" s="4"/>
      <c r="F11" s="4"/>
      <c r="G11" s="4"/>
      <c r="H11" s="4"/>
      <c r="I11" s="4"/>
      <c r="J11" s="4"/>
      <c r="K11" s="4"/>
      <c r="L11" s="4"/>
      <c r="M11" s="4"/>
      <c r="N11" s="4"/>
      <c r="O11" s="4"/>
      <c r="P11" s="4"/>
      <c r="Q11" s="4"/>
    </row>
    <row r="12" spans="1:17" ht="27.75" hidden="1" customHeight="1">
      <c r="A12" s="305" t="s">
        <v>3335</v>
      </c>
      <c r="B12" s="377" t="s">
        <v>3336</v>
      </c>
      <c r="C12" s="378"/>
      <c r="D12" s="4"/>
      <c r="E12" s="4"/>
      <c r="F12" s="4"/>
      <c r="G12" s="4"/>
      <c r="H12" s="4"/>
      <c r="I12" s="4"/>
      <c r="J12" s="4"/>
      <c r="K12" s="4"/>
      <c r="L12" s="4"/>
      <c r="M12" s="4"/>
      <c r="N12" s="4"/>
      <c r="O12" s="4"/>
      <c r="P12" s="4"/>
      <c r="Q12" s="4"/>
    </row>
    <row r="13" spans="1:17" ht="27.75" hidden="1" customHeight="1">
      <c r="A13" s="305" t="s">
        <v>3337</v>
      </c>
      <c r="B13" s="377" t="s">
        <v>3338</v>
      </c>
      <c r="C13" s="378"/>
      <c r="D13" s="4"/>
      <c r="E13" s="4"/>
      <c r="F13" s="4"/>
      <c r="G13" s="4"/>
      <c r="H13" s="4"/>
      <c r="I13" s="4"/>
      <c r="J13" s="4"/>
      <c r="K13" s="4"/>
      <c r="L13" s="4"/>
      <c r="M13" s="4"/>
      <c r="N13" s="4"/>
      <c r="O13" s="4"/>
      <c r="P13" s="4"/>
      <c r="Q13" s="4"/>
    </row>
    <row r="14" spans="1:17" ht="45.75" hidden="1" customHeight="1">
      <c r="A14" s="305" t="s">
        <v>3339</v>
      </c>
      <c r="B14" s="377" t="s">
        <v>3340</v>
      </c>
      <c r="C14" s="378"/>
      <c r="D14" s="4"/>
      <c r="E14" s="4"/>
      <c r="F14" s="4"/>
      <c r="G14" s="4"/>
      <c r="H14" s="4"/>
      <c r="I14" s="4"/>
      <c r="J14" s="4"/>
      <c r="K14" s="4"/>
      <c r="L14" s="4"/>
      <c r="M14" s="4"/>
      <c r="N14" s="4"/>
      <c r="O14" s="4"/>
      <c r="P14" s="4"/>
      <c r="Q14" s="4"/>
    </row>
    <row r="15" spans="1:17" ht="45.75" hidden="1" customHeight="1">
      <c r="A15" s="305" t="s">
        <v>3341</v>
      </c>
      <c r="B15" s="377" t="s">
        <v>3342</v>
      </c>
      <c r="C15" s="378"/>
      <c r="D15" s="4"/>
      <c r="E15" s="4"/>
      <c r="F15" s="4"/>
      <c r="G15" s="4"/>
      <c r="H15" s="4"/>
      <c r="I15" s="4"/>
      <c r="J15" s="4"/>
      <c r="K15" s="4"/>
      <c r="L15" s="4"/>
      <c r="M15" s="4"/>
      <c r="N15" s="4"/>
      <c r="O15" s="4"/>
      <c r="P15" s="4"/>
      <c r="Q15" s="4"/>
    </row>
    <row r="16" spans="1:17" ht="51" hidden="1" customHeight="1">
      <c r="A16" s="305" t="s">
        <v>3343</v>
      </c>
      <c r="B16" s="377" t="s">
        <v>3344</v>
      </c>
      <c r="C16" s="378"/>
      <c r="D16" s="4"/>
      <c r="E16" s="4"/>
      <c r="F16" s="4"/>
      <c r="G16" s="4"/>
      <c r="H16" s="4"/>
      <c r="I16" s="4"/>
      <c r="J16" s="4"/>
      <c r="K16" s="4"/>
      <c r="L16" s="4"/>
      <c r="M16" s="4"/>
      <c r="N16" s="4"/>
      <c r="O16" s="4"/>
      <c r="P16" s="4"/>
      <c r="Q16" s="4"/>
    </row>
    <row r="17" spans="1:17" ht="27.75" hidden="1" customHeight="1">
      <c r="A17" s="305" t="s">
        <v>3345</v>
      </c>
      <c r="B17" s="377" t="s">
        <v>3346</v>
      </c>
      <c r="C17" s="378"/>
      <c r="D17" s="4"/>
      <c r="E17" s="4"/>
      <c r="F17" s="4"/>
      <c r="G17" s="4"/>
      <c r="H17" s="4"/>
      <c r="I17" s="4"/>
      <c r="J17" s="4"/>
      <c r="K17" s="4"/>
      <c r="L17" s="4"/>
      <c r="M17" s="4"/>
      <c r="N17" s="4"/>
      <c r="O17" s="4"/>
      <c r="P17" s="4"/>
      <c r="Q17" s="4"/>
    </row>
    <row r="18" spans="1:17" ht="27.75" hidden="1" customHeight="1">
      <c r="A18" s="305" t="s">
        <v>3347</v>
      </c>
      <c r="B18" s="377" t="s">
        <v>3348</v>
      </c>
      <c r="C18" s="378"/>
      <c r="D18" s="4"/>
      <c r="E18" s="4"/>
      <c r="F18" s="4"/>
      <c r="G18" s="4"/>
      <c r="H18" s="4"/>
      <c r="I18" s="4"/>
      <c r="J18" s="4"/>
      <c r="K18" s="4"/>
      <c r="L18" s="4"/>
      <c r="M18" s="4"/>
      <c r="N18" s="4"/>
      <c r="O18" s="4"/>
      <c r="P18" s="4"/>
      <c r="Q18" s="4"/>
    </row>
    <row r="19" spans="1:17" ht="45" hidden="1" customHeight="1">
      <c r="A19" s="305" t="s">
        <v>3347</v>
      </c>
      <c r="B19" s="377" t="s">
        <v>3349</v>
      </c>
      <c r="C19" s="378"/>
      <c r="D19" s="4"/>
      <c r="E19" s="4"/>
      <c r="F19" s="4"/>
      <c r="G19" s="4"/>
      <c r="H19" s="4"/>
      <c r="I19" s="4"/>
      <c r="J19" s="4"/>
      <c r="K19" s="4"/>
      <c r="L19" s="4"/>
      <c r="M19" s="4"/>
      <c r="N19" s="4"/>
      <c r="O19" s="4"/>
      <c r="P19" s="4"/>
      <c r="Q19" s="4"/>
    </row>
    <row r="20" spans="1:17" ht="45" hidden="1" customHeight="1">
      <c r="A20" s="305" t="s">
        <v>3350</v>
      </c>
      <c r="B20" s="377" t="s">
        <v>3351</v>
      </c>
      <c r="C20" s="378"/>
      <c r="D20" s="4"/>
      <c r="E20" s="4"/>
      <c r="F20" s="4"/>
      <c r="G20" s="4"/>
      <c r="H20" s="4"/>
      <c r="I20" s="4"/>
      <c r="J20" s="4"/>
      <c r="K20" s="4"/>
      <c r="L20" s="4"/>
      <c r="M20" s="4"/>
      <c r="N20" s="4"/>
      <c r="O20" s="4"/>
      <c r="P20" s="4"/>
      <c r="Q20" s="4"/>
    </row>
    <row r="21" spans="1:17" ht="30" hidden="1" customHeight="1">
      <c r="A21" s="305" t="s">
        <v>3352</v>
      </c>
      <c r="B21" s="377" t="s">
        <v>3353</v>
      </c>
      <c r="C21" s="378"/>
      <c r="D21" s="4"/>
      <c r="E21" s="4"/>
      <c r="F21" s="4"/>
      <c r="G21" s="4"/>
      <c r="H21" s="4"/>
      <c r="I21" s="4"/>
      <c r="J21" s="4"/>
      <c r="K21" s="4"/>
      <c r="L21" s="4"/>
      <c r="M21" s="4"/>
      <c r="N21" s="4"/>
      <c r="O21" s="4"/>
      <c r="P21" s="4"/>
      <c r="Q21" s="4"/>
    </row>
    <row r="22" spans="1:17" ht="30" hidden="1" customHeight="1">
      <c r="A22" s="305" t="s">
        <v>3354</v>
      </c>
      <c r="B22" s="377" t="s">
        <v>3355</v>
      </c>
      <c r="C22" s="378"/>
      <c r="D22" s="4"/>
      <c r="E22" s="4"/>
      <c r="F22" s="4"/>
      <c r="G22" s="4"/>
      <c r="H22" s="4"/>
      <c r="I22" s="4"/>
      <c r="J22" s="4"/>
      <c r="K22" s="4"/>
      <c r="L22" s="4"/>
      <c r="M22" s="4"/>
      <c r="N22" s="4"/>
      <c r="O22" s="4"/>
      <c r="P22" s="4"/>
      <c r="Q22" s="4"/>
    </row>
    <row r="23" spans="1:17" ht="30" hidden="1" customHeight="1">
      <c r="A23" s="305" t="s">
        <v>3356</v>
      </c>
      <c r="B23" s="377" t="s">
        <v>3357</v>
      </c>
      <c r="C23" s="378"/>
      <c r="D23" s="4"/>
      <c r="E23" s="4"/>
      <c r="F23" s="4"/>
      <c r="G23" s="4"/>
      <c r="H23" s="4"/>
      <c r="I23" s="4"/>
      <c r="J23" s="4"/>
      <c r="K23" s="4"/>
      <c r="L23" s="4"/>
      <c r="M23" s="4"/>
      <c r="N23" s="4"/>
      <c r="O23" s="4"/>
      <c r="P23" s="4"/>
      <c r="Q23" s="4"/>
    </row>
    <row r="24" spans="1:17" ht="30" hidden="1" customHeight="1">
      <c r="A24" s="305" t="s">
        <v>3358</v>
      </c>
      <c r="B24" s="377" t="s">
        <v>3359</v>
      </c>
      <c r="C24" s="378"/>
      <c r="D24" s="4"/>
      <c r="E24" s="4"/>
      <c r="F24" s="4"/>
      <c r="G24" s="4"/>
      <c r="H24" s="4"/>
      <c r="I24" s="4"/>
      <c r="J24" s="4"/>
      <c r="K24" s="4"/>
      <c r="L24" s="4"/>
      <c r="M24" s="4"/>
      <c r="N24" s="4"/>
      <c r="O24" s="4"/>
      <c r="P24" s="4"/>
      <c r="Q24" s="4"/>
    </row>
    <row r="25" spans="1:17" ht="30" hidden="1" customHeight="1">
      <c r="A25" s="305" t="s">
        <v>3360</v>
      </c>
      <c r="B25" s="377" t="s">
        <v>3361</v>
      </c>
      <c r="C25" s="378"/>
      <c r="D25" s="4"/>
      <c r="E25" s="4"/>
      <c r="F25" s="4"/>
      <c r="G25" s="4"/>
      <c r="H25" s="4"/>
      <c r="I25" s="4"/>
      <c r="J25" s="4"/>
      <c r="K25" s="4"/>
      <c r="L25" s="4"/>
      <c r="M25" s="4"/>
      <c r="N25" s="4"/>
      <c r="O25" s="4"/>
      <c r="P25" s="4"/>
      <c r="Q25" s="4"/>
    </row>
    <row r="26" spans="1:17" ht="30" hidden="1" customHeight="1">
      <c r="A26" s="305" t="s">
        <v>3362</v>
      </c>
      <c r="B26" s="377" t="s">
        <v>3363</v>
      </c>
      <c r="C26" s="378"/>
      <c r="D26" s="4"/>
      <c r="E26" s="4"/>
      <c r="F26" s="4"/>
      <c r="G26" s="4"/>
      <c r="H26" s="4"/>
      <c r="I26" s="4"/>
      <c r="J26" s="4"/>
      <c r="K26" s="4"/>
      <c r="L26" s="4"/>
      <c r="M26" s="4"/>
      <c r="N26" s="4"/>
      <c r="O26" s="4"/>
      <c r="P26" s="4"/>
      <c r="Q26" s="4"/>
    </row>
    <row r="27" spans="1:17" ht="70.5" hidden="1" customHeight="1">
      <c r="A27" s="305" t="s">
        <v>3364</v>
      </c>
      <c r="B27" s="377" t="s">
        <v>3365</v>
      </c>
      <c r="C27" s="378"/>
      <c r="D27" s="4"/>
      <c r="E27" s="4"/>
      <c r="F27" s="4"/>
      <c r="G27" s="4"/>
      <c r="H27" s="4"/>
      <c r="I27" s="4"/>
      <c r="J27" s="4"/>
      <c r="K27" s="4"/>
      <c r="L27" s="4"/>
      <c r="M27" s="4"/>
      <c r="N27" s="4"/>
      <c r="O27" s="4"/>
      <c r="P27" s="4"/>
      <c r="Q27" s="4"/>
    </row>
    <row r="28" spans="1:17" ht="48" hidden="1" customHeight="1">
      <c r="A28" s="305" t="s">
        <v>3366</v>
      </c>
      <c r="B28" s="377" t="s">
        <v>3367</v>
      </c>
      <c r="C28" s="378"/>
      <c r="D28" s="4"/>
      <c r="E28" s="4"/>
      <c r="F28" s="4"/>
      <c r="G28" s="4"/>
      <c r="H28" s="4"/>
      <c r="I28" s="4"/>
      <c r="J28" s="4"/>
      <c r="K28" s="4"/>
      <c r="L28" s="4"/>
      <c r="M28" s="4"/>
      <c r="N28" s="4"/>
      <c r="O28" s="4"/>
      <c r="P28" s="4"/>
      <c r="Q28" s="4"/>
    </row>
    <row r="29" spans="1:17" ht="100.5" hidden="1" customHeight="1">
      <c r="A29" s="305" t="s">
        <v>3368</v>
      </c>
      <c r="B29" s="377" t="s">
        <v>3369</v>
      </c>
      <c r="C29" s="378"/>
      <c r="D29" s="4"/>
      <c r="E29" s="4"/>
      <c r="F29" s="4"/>
      <c r="G29" s="4"/>
      <c r="H29" s="4"/>
      <c r="I29" s="4"/>
      <c r="J29" s="4"/>
      <c r="K29" s="4"/>
      <c r="L29" s="4"/>
      <c r="M29" s="4"/>
      <c r="N29" s="4"/>
      <c r="O29" s="4"/>
      <c r="P29" s="4"/>
      <c r="Q29" s="4"/>
    </row>
    <row r="30" spans="1:17" ht="45" hidden="1" customHeight="1">
      <c r="A30" s="305" t="s">
        <v>3370</v>
      </c>
      <c r="B30" s="377" t="s">
        <v>3371</v>
      </c>
      <c r="C30" s="378"/>
      <c r="D30" s="4"/>
      <c r="E30" s="4"/>
      <c r="F30" s="4"/>
      <c r="G30" s="4"/>
      <c r="H30" s="4"/>
      <c r="I30" s="4"/>
      <c r="J30" s="4"/>
      <c r="K30" s="4"/>
      <c r="L30" s="4"/>
      <c r="M30" s="4"/>
      <c r="N30" s="4"/>
      <c r="O30" s="4"/>
      <c r="P30" s="4"/>
      <c r="Q30" s="4"/>
    </row>
    <row r="31" spans="1:17" ht="45" hidden="1" customHeight="1">
      <c r="A31" s="305" t="s">
        <v>3372</v>
      </c>
      <c r="B31" s="377" t="s">
        <v>3373</v>
      </c>
      <c r="C31" s="378"/>
      <c r="D31" s="4"/>
      <c r="E31" s="4"/>
      <c r="F31" s="4"/>
      <c r="G31" s="4"/>
      <c r="H31" s="4"/>
      <c r="I31" s="4"/>
      <c r="J31" s="4"/>
      <c r="K31" s="4"/>
      <c r="L31" s="4"/>
      <c r="M31" s="4"/>
      <c r="N31" s="4"/>
      <c r="O31" s="4"/>
      <c r="P31" s="4"/>
      <c r="Q31" s="4"/>
    </row>
    <row r="32" spans="1:17" ht="45" hidden="1" customHeight="1">
      <c r="A32" s="305" t="s">
        <v>3374</v>
      </c>
      <c r="B32" s="377" t="s">
        <v>3375</v>
      </c>
      <c r="C32" s="378"/>
      <c r="D32" s="4"/>
      <c r="E32" s="4"/>
      <c r="F32" s="4"/>
      <c r="G32" s="4"/>
      <c r="H32" s="4"/>
      <c r="I32" s="4"/>
      <c r="J32" s="4"/>
      <c r="K32" s="4"/>
      <c r="L32" s="4"/>
      <c r="M32" s="4"/>
      <c r="N32" s="4"/>
      <c r="O32" s="4"/>
      <c r="P32" s="4"/>
      <c r="Q32" s="4"/>
    </row>
    <row r="33" spans="1:17" ht="72" hidden="1" customHeight="1">
      <c r="A33" s="305" t="s">
        <v>3376</v>
      </c>
      <c r="B33" s="377" t="s">
        <v>3377</v>
      </c>
      <c r="C33" s="378"/>
      <c r="D33" s="4"/>
      <c r="E33" s="4"/>
      <c r="F33" s="4"/>
      <c r="G33" s="4"/>
      <c r="H33" s="4"/>
      <c r="I33" s="4"/>
      <c r="J33" s="4"/>
      <c r="K33" s="4"/>
      <c r="L33" s="4"/>
      <c r="M33" s="4"/>
      <c r="N33" s="4"/>
      <c r="O33" s="4"/>
      <c r="P33" s="4"/>
      <c r="Q33" s="4"/>
    </row>
    <row r="34" spans="1:17" ht="79.5" hidden="1" customHeight="1">
      <c r="A34" s="305" t="s">
        <v>3378</v>
      </c>
      <c r="B34" s="377" t="s">
        <v>3379</v>
      </c>
      <c r="C34" s="378"/>
      <c r="D34" s="4"/>
      <c r="E34" s="4"/>
      <c r="F34" s="4"/>
      <c r="G34" s="4"/>
      <c r="H34" s="4"/>
      <c r="I34" s="4"/>
      <c r="J34" s="4"/>
      <c r="K34" s="4"/>
      <c r="L34" s="4"/>
      <c r="M34" s="4"/>
      <c r="N34" s="4"/>
      <c r="O34" s="4"/>
      <c r="P34" s="4"/>
      <c r="Q34" s="4"/>
    </row>
    <row r="35" spans="1:17" ht="70.5" hidden="1" customHeight="1">
      <c r="A35" s="305" t="s">
        <v>3380</v>
      </c>
      <c r="B35" s="377" t="s">
        <v>3381</v>
      </c>
      <c r="C35" s="378"/>
      <c r="D35" s="4"/>
      <c r="E35" s="4"/>
      <c r="F35" s="4"/>
      <c r="G35" s="4"/>
      <c r="H35" s="4"/>
      <c r="I35" s="4"/>
      <c r="J35" s="4"/>
      <c r="K35" s="4"/>
      <c r="L35" s="4"/>
      <c r="M35" s="4"/>
      <c r="N35" s="4"/>
      <c r="O35" s="4"/>
      <c r="P35" s="4"/>
      <c r="Q35" s="4"/>
    </row>
    <row r="36" spans="1:17" ht="45.75" hidden="1" customHeight="1">
      <c r="A36" s="305" t="s">
        <v>3382</v>
      </c>
      <c r="B36" s="377" t="s">
        <v>3383</v>
      </c>
      <c r="C36" s="378"/>
      <c r="D36" s="4"/>
      <c r="E36" s="4"/>
      <c r="F36" s="4"/>
      <c r="G36" s="4"/>
      <c r="H36" s="4"/>
      <c r="I36" s="4"/>
      <c r="J36" s="4"/>
      <c r="K36" s="4"/>
      <c r="L36" s="4"/>
      <c r="M36" s="4"/>
      <c r="N36" s="4"/>
      <c r="O36" s="4"/>
      <c r="P36" s="4"/>
      <c r="Q36" s="4"/>
    </row>
    <row r="37" spans="1:17" ht="54.75" hidden="1" customHeight="1">
      <c r="A37" s="305" t="s">
        <v>3384</v>
      </c>
      <c r="B37" s="377" t="s">
        <v>3385</v>
      </c>
      <c r="C37" s="378"/>
      <c r="D37" s="4"/>
      <c r="E37" s="4"/>
      <c r="F37" s="4"/>
      <c r="G37" s="4"/>
      <c r="H37" s="4"/>
      <c r="I37" s="4"/>
      <c r="J37" s="4"/>
      <c r="K37" s="4"/>
      <c r="L37" s="4"/>
      <c r="M37" s="4"/>
      <c r="N37" s="4"/>
      <c r="O37" s="4"/>
      <c r="P37" s="4"/>
      <c r="Q37" s="4"/>
    </row>
    <row r="38" spans="1:17" ht="37.5" hidden="1" customHeight="1">
      <c r="A38" s="305" t="s">
        <v>3386</v>
      </c>
      <c r="B38" s="377" t="s">
        <v>3387</v>
      </c>
      <c r="C38" s="378"/>
      <c r="D38" s="4"/>
      <c r="E38" s="4"/>
      <c r="F38" s="4"/>
      <c r="G38" s="4"/>
      <c r="H38" s="4"/>
      <c r="I38" s="4"/>
      <c r="J38" s="4"/>
      <c r="K38" s="4"/>
      <c r="L38" s="4"/>
      <c r="M38" s="4"/>
      <c r="N38" s="4"/>
      <c r="O38" s="4"/>
      <c r="P38" s="4"/>
      <c r="Q38" s="4"/>
    </row>
    <row r="39" spans="1:17" ht="61.5" hidden="1" customHeight="1">
      <c r="A39" s="305" t="s">
        <v>3388</v>
      </c>
      <c r="B39" s="377" t="s">
        <v>3389</v>
      </c>
      <c r="C39" s="378"/>
      <c r="D39" s="4"/>
      <c r="E39" s="4"/>
      <c r="F39" s="4"/>
      <c r="G39" s="4"/>
      <c r="H39" s="4"/>
      <c r="I39" s="4"/>
      <c r="J39" s="4"/>
      <c r="K39" s="4"/>
      <c r="L39" s="4"/>
      <c r="M39" s="4"/>
      <c r="N39" s="4"/>
      <c r="O39" s="4"/>
      <c r="P39" s="4"/>
      <c r="Q39" s="4"/>
    </row>
    <row r="40" spans="1:17" ht="53.25" hidden="1" customHeight="1">
      <c r="A40" s="305" t="s">
        <v>3390</v>
      </c>
      <c r="B40" s="377" t="s">
        <v>3391</v>
      </c>
      <c r="C40" s="378"/>
      <c r="D40" s="4"/>
      <c r="E40" s="4"/>
      <c r="F40" s="4"/>
      <c r="G40" s="4"/>
      <c r="H40" s="4"/>
      <c r="I40" s="4"/>
      <c r="J40" s="4"/>
      <c r="K40" s="4"/>
      <c r="L40" s="4"/>
      <c r="M40" s="4"/>
      <c r="N40" s="4"/>
      <c r="O40" s="4"/>
      <c r="P40" s="4"/>
      <c r="Q40" s="4"/>
    </row>
    <row r="41" spans="1:17" ht="73.5" hidden="1" customHeight="1">
      <c r="A41" s="305" t="s">
        <v>3392</v>
      </c>
      <c r="B41" s="377" t="s">
        <v>3393</v>
      </c>
      <c r="C41" s="378"/>
      <c r="D41" s="4"/>
      <c r="E41" s="4"/>
      <c r="F41" s="4"/>
      <c r="G41" s="4"/>
      <c r="H41" s="4"/>
      <c r="I41" s="4"/>
      <c r="J41" s="4"/>
      <c r="K41" s="4"/>
      <c r="L41" s="4"/>
      <c r="M41" s="4"/>
      <c r="N41" s="4"/>
      <c r="O41" s="4"/>
      <c r="P41" s="4"/>
      <c r="Q41" s="4"/>
    </row>
    <row r="42" spans="1:17" ht="57.75" hidden="1" customHeight="1">
      <c r="A42" s="305" t="s">
        <v>3394</v>
      </c>
      <c r="B42" s="377" t="s">
        <v>3395</v>
      </c>
      <c r="C42" s="378"/>
      <c r="D42" s="4"/>
      <c r="E42" s="4"/>
      <c r="F42" s="4"/>
      <c r="G42" s="4"/>
      <c r="H42" s="4"/>
      <c r="I42" s="4"/>
      <c r="J42" s="4"/>
      <c r="K42" s="4"/>
      <c r="L42" s="4"/>
      <c r="M42" s="4"/>
      <c r="N42" s="4"/>
      <c r="O42" s="4"/>
      <c r="P42" s="4"/>
      <c r="Q42" s="4"/>
    </row>
    <row r="43" spans="1:17" ht="84" hidden="1" customHeight="1">
      <c r="A43" s="305" t="s">
        <v>3396</v>
      </c>
      <c r="B43" s="377" t="s">
        <v>3397</v>
      </c>
      <c r="C43" s="378"/>
      <c r="D43" s="4"/>
      <c r="E43" s="4"/>
      <c r="F43" s="4"/>
      <c r="G43" s="4"/>
      <c r="H43" s="4"/>
      <c r="I43" s="4"/>
      <c r="J43" s="4"/>
      <c r="K43" s="4"/>
      <c r="L43" s="4"/>
      <c r="M43" s="4"/>
      <c r="N43" s="4"/>
      <c r="O43" s="4"/>
      <c r="P43" s="4"/>
      <c r="Q43" s="4"/>
    </row>
    <row r="44" spans="1:17" ht="48" hidden="1" customHeight="1">
      <c r="A44" s="305" t="s">
        <v>3398</v>
      </c>
      <c r="B44" s="377" t="s">
        <v>3399</v>
      </c>
      <c r="C44" s="378"/>
      <c r="D44" s="4"/>
      <c r="E44" s="4"/>
      <c r="F44" s="4"/>
      <c r="G44" s="4"/>
      <c r="H44" s="4"/>
      <c r="I44" s="4"/>
      <c r="J44" s="4"/>
      <c r="K44" s="4"/>
      <c r="L44" s="4"/>
      <c r="M44" s="4"/>
      <c r="N44" s="4"/>
      <c r="O44" s="4"/>
      <c r="P44" s="4"/>
      <c r="Q44" s="4"/>
    </row>
    <row r="45" spans="1:17" ht="57" hidden="1" customHeight="1">
      <c r="A45" s="305" t="s">
        <v>3400</v>
      </c>
      <c r="B45" s="377" t="s">
        <v>3401</v>
      </c>
      <c r="C45" s="378"/>
      <c r="D45" s="4"/>
      <c r="E45" s="4"/>
      <c r="F45" s="4"/>
      <c r="G45" s="4"/>
      <c r="H45" s="4"/>
      <c r="I45" s="4"/>
      <c r="J45" s="4"/>
      <c r="K45" s="4"/>
      <c r="L45" s="4"/>
      <c r="M45" s="4"/>
      <c r="N45" s="4"/>
      <c r="O45" s="4"/>
      <c r="P45" s="4"/>
      <c r="Q45" s="4"/>
    </row>
    <row r="46" spans="1:17" ht="73.5" hidden="1" customHeight="1">
      <c r="A46" s="305" t="s">
        <v>3402</v>
      </c>
      <c r="B46" s="382" t="s">
        <v>3403</v>
      </c>
      <c r="C46" s="378"/>
      <c r="D46" s="41"/>
      <c r="E46" s="4"/>
      <c r="F46" s="4"/>
      <c r="G46" s="4"/>
      <c r="H46" s="4"/>
      <c r="I46" s="4"/>
      <c r="J46" s="4"/>
      <c r="K46" s="4"/>
      <c r="L46" s="4"/>
      <c r="M46" s="4"/>
      <c r="N46" s="4"/>
      <c r="O46" s="4"/>
      <c r="P46" s="4"/>
      <c r="Q46" s="4"/>
    </row>
    <row r="47" spans="1:17" ht="66" hidden="1" customHeight="1">
      <c r="A47" s="46" t="s">
        <v>3404</v>
      </c>
      <c r="B47" s="383" t="s">
        <v>3405</v>
      </c>
      <c r="C47" s="383"/>
      <c r="D47" s="4"/>
      <c r="E47" s="4"/>
      <c r="F47" s="4"/>
      <c r="G47" s="4"/>
      <c r="H47" s="4"/>
      <c r="I47" s="4"/>
      <c r="J47" s="4"/>
      <c r="K47" s="4"/>
      <c r="L47" s="4"/>
      <c r="M47" s="4"/>
      <c r="N47" s="4"/>
      <c r="O47" s="4"/>
      <c r="P47" s="4"/>
      <c r="Q47" s="4"/>
    </row>
    <row r="48" spans="1:17" ht="123.75" customHeight="1">
      <c r="A48" s="267" t="s">
        <v>3406</v>
      </c>
      <c r="B48" s="381" t="s">
        <v>3407</v>
      </c>
      <c r="C48" s="380"/>
      <c r="D48" s="4"/>
      <c r="E48" s="4"/>
      <c r="F48" s="4"/>
      <c r="G48" s="4"/>
      <c r="H48" s="4"/>
      <c r="I48" s="4"/>
      <c r="J48" s="4"/>
      <c r="K48" s="4"/>
      <c r="L48" s="4"/>
      <c r="M48" s="4"/>
      <c r="N48" s="4"/>
      <c r="O48" s="4"/>
      <c r="P48" s="4"/>
      <c r="Q48" s="4"/>
    </row>
    <row r="49" spans="1:17" ht="34.5" customHeight="1">
      <c r="A49" s="267" t="s">
        <v>3408</v>
      </c>
      <c r="B49" s="379" t="s">
        <v>3409</v>
      </c>
      <c r="C49" s="380"/>
      <c r="D49" s="4"/>
      <c r="E49" s="4"/>
      <c r="F49" s="4"/>
      <c r="G49" s="4"/>
      <c r="H49" s="4"/>
      <c r="I49" s="4"/>
      <c r="J49" s="4"/>
      <c r="K49" s="4"/>
      <c r="L49" s="4"/>
      <c r="M49" s="4"/>
      <c r="N49" s="4"/>
      <c r="O49" s="4"/>
      <c r="P49" s="4"/>
      <c r="Q49" s="4"/>
    </row>
    <row r="50" spans="1:17" ht="34.5" customHeight="1">
      <c r="A50" s="267" t="s">
        <v>3410</v>
      </c>
      <c r="B50" s="379" t="s">
        <v>3411</v>
      </c>
      <c r="C50" s="380"/>
      <c r="D50" s="4"/>
      <c r="E50" s="4"/>
      <c r="F50" s="4"/>
      <c r="G50" s="4"/>
      <c r="H50" s="4"/>
      <c r="I50" s="4"/>
      <c r="J50" s="4"/>
      <c r="K50" s="4"/>
      <c r="L50" s="4"/>
      <c r="M50" s="4"/>
      <c r="N50" s="4"/>
      <c r="O50" s="4"/>
      <c r="P50" s="4"/>
      <c r="Q50" s="4"/>
    </row>
    <row r="51" spans="1:17" ht="31.5" customHeight="1">
      <c r="A51" s="306" t="s">
        <v>3412</v>
      </c>
      <c r="B51" s="377" t="s">
        <v>3413</v>
      </c>
      <c r="C51" s="378"/>
      <c r="D51" s="4"/>
      <c r="E51" s="4"/>
      <c r="F51" s="4"/>
      <c r="G51" s="4"/>
      <c r="H51" s="4"/>
      <c r="I51" s="4"/>
      <c r="J51" s="4"/>
      <c r="K51" s="4"/>
      <c r="L51" s="4"/>
      <c r="M51" s="4"/>
      <c r="N51" s="4"/>
      <c r="O51" s="4"/>
      <c r="P51" s="4"/>
      <c r="Q51" s="4"/>
    </row>
    <row r="52" spans="1:17" ht="31.5" customHeight="1">
      <c r="A52" s="306" t="s">
        <v>3414</v>
      </c>
      <c r="B52" s="377" t="s">
        <v>3415</v>
      </c>
      <c r="C52" s="378"/>
      <c r="D52" s="4"/>
      <c r="E52" s="4"/>
      <c r="F52" s="4"/>
      <c r="G52" s="4"/>
      <c r="H52" s="4"/>
      <c r="I52" s="4"/>
      <c r="J52" s="4"/>
      <c r="K52" s="4"/>
      <c r="L52" s="4"/>
      <c r="M52" s="4"/>
      <c r="N52" s="4"/>
      <c r="O52" s="4"/>
      <c r="P52" s="4"/>
      <c r="Q52" s="4"/>
    </row>
    <row r="53" spans="1:17" ht="31.5" customHeight="1">
      <c r="A53" s="306" t="s">
        <v>3416</v>
      </c>
      <c r="B53" s="375" t="s">
        <v>3417</v>
      </c>
      <c r="C53" s="376"/>
      <c r="D53" s="4"/>
      <c r="E53" s="4"/>
      <c r="F53" s="4"/>
      <c r="G53" s="4"/>
      <c r="H53" s="4"/>
      <c r="I53" s="4"/>
      <c r="J53" s="4"/>
      <c r="K53" s="4"/>
      <c r="L53" s="4"/>
      <c r="M53" s="4"/>
      <c r="N53" s="4"/>
      <c r="O53" s="4"/>
      <c r="P53" s="4"/>
      <c r="Q53" s="4"/>
    </row>
    <row r="54" spans="1:17" ht="31.5" customHeight="1">
      <c r="A54" s="306" t="s">
        <v>3418</v>
      </c>
      <c r="B54" s="375" t="s">
        <v>3419</v>
      </c>
      <c r="C54" s="376"/>
      <c r="D54" s="4"/>
      <c r="E54" s="4"/>
      <c r="F54" s="4"/>
      <c r="G54" s="4"/>
      <c r="H54" s="4"/>
      <c r="I54" s="4"/>
      <c r="J54" s="4"/>
      <c r="K54" s="4"/>
      <c r="L54" s="4"/>
      <c r="M54" s="4"/>
      <c r="N54" s="4"/>
      <c r="O54" s="4"/>
      <c r="P54" s="4"/>
      <c r="Q54" s="4"/>
    </row>
    <row r="55" spans="1:17" ht="54.6" customHeight="1">
      <c r="A55" s="306" t="s">
        <v>3420</v>
      </c>
      <c r="B55" s="375" t="s">
        <v>3421</v>
      </c>
      <c r="C55" s="376"/>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2024-04-09T09:47:28Z</cp:lastPrinted>
  <dcterms:created xsi:type="dcterms:W3CDTF">2022-04-01T05:14:30Z</dcterms:created>
  <dcterms:modified xsi:type="dcterms:W3CDTF">2024-04-09T11:39:39Z</dcterms:modified>
</cp:coreProperties>
</file>